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2330" windowHeight="8520" tabRatio="728" activeTab="2"/>
  </bookViews>
  <sheets>
    <sheet name="PLANILHA ORÇAMENTARIA" sheetId="7" r:id="rId1"/>
    <sheet name="RESUMO" sheetId="1" r:id="rId2"/>
    <sheet name="CRONO FIN"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0">#REF!</definedName>
    <definedName name="\0">#REF!</definedName>
    <definedName name="\a" localSheetId="0">#REF!</definedName>
    <definedName name="\a">#REF!</definedName>
    <definedName name="\ATU_ANT" localSheetId="0">#REF!</definedName>
    <definedName name="\ATU_ANT">#REF!</definedName>
    <definedName name="\b" localSheetId="0">#REF!</definedName>
    <definedName name="\b">#REF!</definedName>
    <definedName name="\c" localSheetId="0">#REF!</definedName>
    <definedName name="\c">#REF!</definedName>
    <definedName name="\CALC_DIF" localSheetId="0">#REF!</definedName>
    <definedName name="\CALC_DIF">#REF!</definedName>
    <definedName name="\CC" localSheetId="0">'[1]Med-Cond1'!#REF!</definedName>
    <definedName name="\CC">'[1]Med-Cond1'!#REF!</definedName>
    <definedName name="\CO" localSheetId="0">#REF!</definedName>
    <definedName name="\CO">#REF!</definedName>
    <definedName name="\d" localSheetId="0">#REF!</definedName>
    <definedName name="\d">#REF!</definedName>
    <definedName name="\e" localSheetId="0">#REF!</definedName>
    <definedName name="\e">#REF!</definedName>
    <definedName name="\f" localSheetId="0">#REF!</definedName>
    <definedName name="\f">#REF!</definedName>
    <definedName name="\GO" localSheetId="0">#REF!</definedName>
    <definedName name="\GO">#REF!</definedName>
    <definedName name="\i" localSheetId="0">#REF!</definedName>
    <definedName name="\i">#REF!</definedName>
    <definedName name="\I_PF" localSheetId="0">#REF!</definedName>
    <definedName name="\I_PF">#REF!</definedName>
    <definedName name="\j" localSheetId="0">#REF!</definedName>
    <definedName name="\j">#REF!</definedName>
    <definedName name="\m" localSheetId="0">'[2]Custo-FAT'!#REF!</definedName>
    <definedName name="\m">'[2]Custo-FAT'!#REF!</definedName>
    <definedName name="\M_R_AUX" localSheetId="0">#REF!</definedName>
    <definedName name="\M_R_AUX">#REF!</definedName>
    <definedName name="\M1" localSheetId="0">[3]MEDIÇÃO!#REF!</definedName>
    <definedName name="\M1">[3]MEDIÇÃO!#REF!</definedName>
    <definedName name="\M10" localSheetId="0">'[1]Med-Cond1'!#REF!</definedName>
    <definedName name="\M10">'[1]Med-Cond1'!#REF!</definedName>
    <definedName name="\M11" localSheetId="0">'[1]Med-Cond1'!#REF!</definedName>
    <definedName name="\M11">'[1]Med-Cond1'!#REF!</definedName>
    <definedName name="\M12" localSheetId="0">#REF!</definedName>
    <definedName name="\M12">#REF!</definedName>
    <definedName name="\M13" localSheetId="0">#REF!</definedName>
    <definedName name="\M13">#REF!</definedName>
    <definedName name="\M2" localSheetId="0">'[1]Med-Cond1'!#REF!</definedName>
    <definedName name="\M2">'[1]Med-Cond1'!#REF!</definedName>
    <definedName name="\M3" localSheetId="0">'[1]Med-Cond1'!#REF!</definedName>
    <definedName name="\M3">'[1]Med-Cond1'!#REF!</definedName>
    <definedName name="\M4" localSheetId="0">'[1]Med-Cond1'!#REF!</definedName>
    <definedName name="\M4">'[1]Med-Cond1'!#REF!</definedName>
    <definedName name="\M5" localSheetId="0">'[1]Med-Cond1'!#REF!</definedName>
    <definedName name="\M5">'[1]Med-Cond1'!#REF!</definedName>
    <definedName name="\M6" localSheetId="0">'[1]Med-Cond1'!#REF!</definedName>
    <definedName name="\M6">'[1]Med-Cond1'!#REF!</definedName>
    <definedName name="\M7" localSheetId="0">'[1]Med-Cond1'!#REF!</definedName>
    <definedName name="\M7">'[1]Med-Cond1'!#REF!</definedName>
    <definedName name="\M8" localSheetId="0">'[1]Med-Cond1'!#REF!</definedName>
    <definedName name="\M8">'[1]Med-Cond1'!#REF!</definedName>
    <definedName name="\M9" localSheetId="0">'[1]Med-Cond1'!#REF!</definedName>
    <definedName name="\M9">'[1]Med-Cond1'!#REF!</definedName>
    <definedName name="\MENSAG_I" localSheetId="0">#REF!</definedName>
    <definedName name="\MENSAG_I">#REF!</definedName>
    <definedName name="\MENSAG_I2" localSheetId="0">#REF!</definedName>
    <definedName name="\MENSAG_I2">#REF!</definedName>
    <definedName name="\MENSAG_SALV" localSheetId="0">#REF!</definedName>
    <definedName name="\MENSAG_SALV">#REF!</definedName>
    <definedName name="\MENSAGEM_R" localSheetId="0">#REF!</definedName>
    <definedName name="\MENSAGEM_R">#REF!</definedName>
    <definedName name="\MM" localSheetId="0">'[1]Med-Cond1'!#REF!</definedName>
    <definedName name="\MM">'[1]Med-Cond1'!#REF!</definedName>
    <definedName name="\MUDA_NMED_ANT" localSheetId="0">#REF!</definedName>
    <definedName name="\MUDA_NMED_ANT">#REF!</definedName>
    <definedName name="\n" localSheetId="0">#REF!</definedName>
    <definedName name="\n">#REF!</definedName>
    <definedName name="\O" localSheetId="0">#REF!</definedName>
    <definedName name="\O">#REF!</definedName>
    <definedName name="\p" localSheetId="0">#REF!</definedName>
    <definedName name="\p">#REF!</definedName>
    <definedName name="\PAG1" localSheetId="0">#REF!</definedName>
    <definedName name="\PAG1">#REF!</definedName>
    <definedName name="\PAG10" localSheetId="0">#REF!</definedName>
    <definedName name="\PAG10">#REF!</definedName>
    <definedName name="\PAG11" localSheetId="0">#REF!</definedName>
    <definedName name="\PAG11">#REF!</definedName>
    <definedName name="\PAG13" localSheetId="0">#REF!</definedName>
    <definedName name="\PAG13">#REF!</definedName>
    <definedName name="\PAG14" localSheetId="0">#REF!</definedName>
    <definedName name="\PAG14">#REF!</definedName>
    <definedName name="\PAG2" localSheetId="0">#REF!</definedName>
    <definedName name="\PAG2">#REF!</definedName>
    <definedName name="\PAG3" localSheetId="0">#REF!</definedName>
    <definedName name="\PAG3">#REF!</definedName>
    <definedName name="\PAG4" localSheetId="0">#REF!</definedName>
    <definedName name="\PAG4">#REF!</definedName>
    <definedName name="\PAG5" localSheetId="0">#REF!</definedName>
    <definedName name="\PAG5">#REF!</definedName>
    <definedName name="\PAG6" localSheetId="0">#REF!</definedName>
    <definedName name="\PAG6">#REF!</definedName>
    <definedName name="\PAG7" localSheetId="0">#REF!</definedName>
    <definedName name="\PAG7">#REF!</definedName>
    <definedName name="\PAG8" localSheetId="0">#REF!</definedName>
    <definedName name="\PAG8">#REF!</definedName>
    <definedName name="\PAG9" localSheetId="0">#REF!</definedName>
    <definedName name="\PAG9">#REF!</definedName>
    <definedName name="\PP" localSheetId="0">'[1]Med-Cond1'!#REF!</definedName>
    <definedName name="\PP">'[1]Med-Cond1'!#REF!</definedName>
    <definedName name="\q" localSheetId="0">#REF!</definedName>
    <definedName name="\q">#REF!</definedName>
    <definedName name="\s">#N/A</definedName>
    <definedName name="\t" localSheetId="0">#REF!</definedName>
    <definedName name="\t">#REF!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pl056" localSheetId="0">#REF!</definedName>
    <definedName name="_____________________pl056">#REF!</definedName>
    <definedName name="____________________pl056" localSheetId="0">#REF!</definedName>
    <definedName name="____________________pl056">#REF!</definedName>
    <definedName name="___________________pl056" localSheetId="0">#REF!</definedName>
    <definedName name="___________________pl056">#REF!</definedName>
    <definedName name="__________________pl056" localSheetId="0">#REF!</definedName>
    <definedName name="__________________pl056">#REF!</definedName>
    <definedName name="_________________pl056" localSheetId="0">#REF!</definedName>
    <definedName name="_________________pl056">#REF!</definedName>
    <definedName name="________________pl056" localSheetId="0">#REF!</definedName>
    <definedName name="________________pl056">#REF!</definedName>
    <definedName name="_______________pl056" localSheetId="0">#REF!</definedName>
    <definedName name="_______________pl056">#REF!</definedName>
    <definedName name="______________pl056" localSheetId="0">#REF!</definedName>
    <definedName name="______________pl056">#REF!</definedName>
    <definedName name="_____________pl056" localSheetId="0">#REF!</definedName>
    <definedName name="_____________pl056">#REF!</definedName>
    <definedName name="____________pl056" localSheetId="0">#REF!</definedName>
    <definedName name="____________pl056">#REF!</definedName>
    <definedName name="___________pl056" localSheetId="0">#REF!</definedName>
    <definedName name="___________pl056">#REF!</definedName>
    <definedName name="__________pl056" localSheetId="0">#REF!</definedName>
    <definedName name="__________pl056">#REF!</definedName>
    <definedName name="_________pl056" localSheetId="0">#REF!</definedName>
    <definedName name="_________pl056">#REF!</definedName>
    <definedName name="________pl056" localSheetId="0">#REF!</definedName>
    <definedName name="________pl056">#REF!</definedName>
    <definedName name="_______pl056" localSheetId="0">#REF!</definedName>
    <definedName name="_______pl056">#REF!</definedName>
    <definedName name="______pl056" localSheetId="0">#REF!</definedName>
    <definedName name="______pl056">#REF!</definedName>
    <definedName name="_____BDI1" localSheetId="0">#REF!</definedName>
    <definedName name="_____BDI1">#REF!</definedName>
    <definedName name="_____pl056" localSheetId="0">#REF!</definedName>
    <definedName name="_____pl056">#REF!</definedName>
    <definedName name="____BDI1" localSheetId="0">#REF!</definedName>
    <definedName name="____BDI1">#REF!</definedName>
    <definedName name="____pl056" localSheetId="0">#REF!</definedName>
    <definedName name="____pl056">#REF!</definedName>
    <definedName name="____tab31" localSheetId="0">#REF!</definedName>
    <definedName name="____tab31">#REF!</definedName>
    <definedName name="___BDI1" localSheetId="0">#REF!</definedName>
    <definedName name="___BDI1">#REF!</definedName>
    <definedName name="___BXF1392" localSheetId="0">[4]CAMINHÕES!#REF!</definedName>
    <definedName name="___BXF1392">[4]CAMINHÕES!#REF!</definedName>
    <definedName name="___CRC7674" localSheetId="0">[4]CAMINHÕES!#REF!</definedName>
    <definedName name="___CRC7674">[4]CAMINHÕES!#REF!</definedName>
    <definedName name="___CRT2673" localSheetId="0">[4]CAMINHÕES!#REF!</definedName>
    <definedName name="___CRT2673">[4]CAMINHÕES!#REF!</definedName>
    <definedName name="___pl056" localSheetId="0">#REF!</definedName>
    <definedName name="___pl056">#REF!</definedName>
    <definedName name="___tab31" localSheetId="0">#REF!</definedName>
    <definedName name="___tab31">#REF!</definedName>
    <definedName name="___tab33" localSheetId="0">#REF!</definedName>
    <definedName name="___tab33">#REF!</definedName>
    <definedName name="__123Graph_A" localSheetId="0" hidden="1">'[2]Custo-FAT'!#REF!</definedName>
    <definedName name="__123Graph_A" hidden="1">'[2]Custo-FAT'!#REF!</definedName>
    <definedName name="__123Graph_ACUSTO" localSheetId="0" hidden="1">'[2]Custo-FAT'!#REF!</definedName>
    <definedName name="__123Graph_ACUSTO" hidden="1">'[2]Custo-FAT'!#REF!</definedName>
    <definedName name="__123Graph_AFAT" localSheetId="0" hidden="1">'[2]Custo-FAT'!#REF!</definedName>
    <definedName name="__123Graph_AFAT" hidden="1">'[2]Custo-FAT'!#REF!</definedName>
    <definedName name="__123Graph_ARES" localSheetId="0" hidden="1">'[2]Custo-FAT'!#REF!</definedName>
    <definedName name="__123Graph_ARES" hidden="1">'[2]Custo-FAT'!#REF!</definedName>
    <definedName name="__123Graph_B" localSheetId="0" hidden="1">'[2]Custo-FAT'!#REF!</definedName>
    <definedName name="__123Graph_B" hidden="1">'[2]Custo-FAT'!#REF!</definedName>
    <definedName name="__123Graph_BCUSTO" localSheetId="0" hidden="1">'[2]Custo-FAT'!#REF!</definedName>
    <definedName name="__123Graph_BCUSTO" hidden="1">'[2]Custo-FAT'!#REF!</definedName>
    <definedName name="__123Graph_BFAT" localSheetId="0" hidden="1">'[2]Custo-FAT'!#REF!</definedName>
    <definedName name="__123Graph_BFAT" hidden="1">'[2]Custo-FAT'!#REF!</definedName>
    <definedName name="__123Graph_BRES" localSheetId="0" hidden="1">'[2]Custo-FAT'!#REF!</definedName>
    <definedName name="__123Graph_BRES" hidden="1">'[2]Custo-FAT'!#REF!</definedName>
    <definedName name="__123Graph_X" localSheetId="0" hidden="1">'[2]Custo-FAT'!#REF!</definedName>
    <definedName name="__123Graph_X" hidden="1">'[2]Custo-FAT'!#REF!</definedName>
    <definedName name="__123Graph_XCUSTO" localSheetId="0" hidden="1">'[2]Custo-FAT'!#REF!</definedName>
    <definedName name="__123Graph_XCUSTO" hidden="1">'[2]Custo-FAT'!#REF!</definedName>
    <definedName name="__123Graph_XFAT" localSheetId="0" hidden="1">'[2]Custo-FAT'!#REF!</definedName>
    <definedName name="__123Graph_XFAT" hidden="1">'[2]Custo-FAT'!#REF!</definedName>
    <definedName name="__123Graph_XRES" localSheetId="0" hidden="1">'[2]Custo-FAT'!#REF!</definedName>
    <definedName name="__123Graph_XRES" hidden="1">'[2]Custo-FAT'!#REF!</definedName>
    <definedName name="__BXF1392" localSheetId="0">[4]CAMINHÕES!#REF!</definedName>
    <definedName name="__BXF1392">[4]CAMINHÕES!#REF!</definedName>
    <definedName name="__CRC7674" localSheetId="0">[4]CAMINHÕES!#REF!</definedName>
    <definedName name="__CRC7674">[4]CAMINHÕES!#REF!</definedName>
    <definedName name="__CRT2673" localSheetId="0">[4]CAMINHÕES!#REF!</definedName>
    <definedName name="__CRT2673">[4]CAMINHÕES!#REF!</definedName>
    <definedName name="__PAG1" localSheetId="0">#REF!</definedName>
    <definedName name="__PAG1">#REF!</definedName>
    <definedName name="__PAG10" localSheetId="0">#REF!</definedName>
    <definedName name="__PAG10">#REF!</definedName>
    <definedName name="__PAG11" localSheetId="0">#REF!</definedName>
    <definedName name="__PAG11">#REF!</definedName>
    <definedName name="__PAG12" localSheetId="0">#REF!</definedName>
    <definedName name="__PAG12">#REF!</definedName>
    <definedName name="__PAG13" localSheetId="0">#REF!</definedName>
    <definedName name="__PAG13">#REF!</definedName>
    <definedName name="__PAG14" localSheetId="0">#REF!</definedName>
    <definedName name="__PAG14">#REF!</definedName>
    <definedName name="__PAG15" localSheetId="0">#REF!</definedName>
    <definedName name="__PAG15">#REF!</definedName>
    <definedName name="__PAG2" localSheetId="0">#REF!</definedName>
    <definedName name="__PAG2">#REF!</definedName>
    <definedName name="__PAG3" localSheetId="0">#REF!</definedName>
    <definedName name="__PAG3">#REF!</definedName>
    <definedName name="__PAG4" localSheetId="0">#REF!</definedName>
    <definedName name="__PAG4">#REF!</definedName>
    <definedName name="__PAG5" localSheetId="0">#REF!</definedName>
    <definedName name="__PAG5">#REF!</definedName>
    <definedName name="__PAG6" localSheetId="0">#REF!</definedName>
    <definedName name="__PAG6">#REF!</definedName>
    <definedName name="__PAG7" localSheetId="0">#REF!</definedName>
    <definedName name="__PAG7">#REF!</definedName>
    <definedName name="__PAG8" localSheetId="0">#REF!</definedName>
    <definedName name="__PAG8">#REF!</definedName>
    <definedName name="__PAG9" localSheetId="0">#REF!</definedName>
    <definedName name="__PAG9">#REF!</definedName>
    <definedName name="__pl056" localSheetId="0">#REF!</definedName>
    <definedName name="__pl056">#REF!</definedName>
    <definedName name="__tab31" localSheetId="0">#REF!</definedName>
    <definedName name="__tab31">#REF!</definedName>
    <definedName name="__tab33" localSheetId="0">#REF!</definedName>
    <definedName name="__tab33">#REF!</definedName>
    <definedName name="__xlnm.Print_Titles_2">"#REF!"</definedName>
    <definedName name="_1_EDIF" localSheetId="0">#REF!</definedName>
    <definedName name="_1_EDIF">#REF!</definedName>
    <definedName name="_1_TER" localSheetId="0">#REF!</definedName>
    <definedName name="_1_TER">#REF!</definedName>
    <definedName name="_2_EDIF" localSheetId="0">#REF!</definedName>
    <definedName name="_2_EDIF">#REF!</definedName>
    <definedName name="_2_INFR" localSheetId="0">#REF!</definedName>
    <definedName name="_2_INFR">#REF!</definedName>
    <definedName name="_2_TAB_DESEMB" localSheetId="0">#REF!</definedName>
    <definedName name="_2_TAB_DESEMB">#REF!</definedName>
    <definedName name="_3_ESTACA" localSheetId="0">#REF!</definedName>
    <definedName name="_3_ESTACA">#REF!</definedName>
    <definedName name="_4_E.C." localSheetId="0">#REF!</definedName>
    <definedName name="_4_E.C.">#REF!</definedName>
    <definedName name="_5_INFR" localSheetId="0">#REF!</definedName>
    <definedName name="_5_INFR">#REF!</definedName>
    <definedName name="_adw1" localSheetId="0" hidden="1">'[2]Custo-FAT'!#REF!</definedName>
    <definedName name="_adw1" hidden="1">'[2]Custo-FAT'!#REF!</definedName>
    <definedName name="_ADw23" localSheetId="0" hidden="1">'[2]Custo-FAT'!#REF!</definedName>
    <definedName name="_ADw23" hidden="1">'[2]Custo-FAT'!#REF!</definedName>
    <definedName name="_adw6" localSheetId="0" hidden="1">'[2]Custo-FAT'!#REF!</definedName>
    <definedName name="_adw6" hidden="1">'[2]Custo-FAT'!#REF!</definedName>
    <definedName name="_AHM" localSheetId="0">#REF!</definedName>
    <definedName name="_AHM">#REF!</definedName>
    <definedName name="_AHS" localSheetId="0">#REF!</definedName>
    <definedName name="_AHS">#REF!</definedName>
    <definedName name="_ANM" localSheetId="0">#REF!</definedName>
    <definedName name="_ANM">#REF!</definedName>
    <definedName name="_ANS" localSheetId="0">#REF!</definedName>
    <definedName name="_ANS">#REF!</definedName>
    <definedName name="_awe21" localSheetId="0" hidden="1">'[2]Custo-FAT'!#REF!</definedName>
    <definedName name="_awe21" hidden="1">'[2]Custo-FAT'!#REF!</definedName>
    <definedName name="_awe213" localSheetId="0" hidden="1">'[2]Custo-FAT'!#REF!</definedName>
    <definedName name="_awe213" hidden="1">'[2]Custo-FAT'!#REF!</definedName>
    <definedName name="_awe56163" localSheetId="0" hidden="1">'[2]Custo-FAT'!#REF!</definedName>
    <definedName name="_awe56163" hidden="1">'[2]Custo-FAT'!#REF!</definedName>
    <definedName name="_bdi2" localSheetId="0">#REF!</definedName>
    <definedName name="_bdi2">#REF!</definedName>
    <definedName name="_BXF1392" localSheetId="0">[4]CAMINHÕES!#REF!</definedName>
    <definedName name="_BXF1392">[4]CAMINHÕES!#REF!</definedName>
    <definedName name="_CDN" localSheetId="0">#REF!</definedName>
    <definedName name="_CDN">#REF!</definedName>
    <definedName name="_CPN" localSheetId="0">#REF!</definedName>
    <definedName name="_CPN">#REF!</definedName>
    <definedName name="_CRC7674" localSheetId="0">[4]CAMINHÕES!#REF!</definedName>
    <definedName name="_CRC7674">[4]CAMINHÕES!#REF!</definedName>
    <definedName name="_CRON_" localSheetId="0">#REF!</definedName>
    <definedName name="_CRON_">#REF!</definedName>
    <definedName name="_CRT2673" localSheetId="0">[4]CAMINHÕES!#REF!</definedName>
    <definedName name="_CRT2673">[4]CAMINHÕES!#REF!</definedName>
    <definedName name="_DCD" localSheetId="0">#REF!</definedName>
    <definedName name="_DCD">#REF!</definedName>
    <definedName name="_DCI" localSheetId="0">#REF!</definedName>
    <definedName name="_DCI">#REF!</definedName>
    <definedName name="_DEB" localSheetId="0">#REF!</definedName>
    <definedName name="_DEB">#REF!</definedName>
    <definedName name="_DEC" localSheetId="0">#REF!</definedName>
    <definedName name="_DEC">#REF!</definedName>
    <definedName name="_DGP" localSheetId="0">#REF!</definedName>
    <definedName name="_DGP">#REF!</definedName>
    <definedName name="_DI3" localSheetId="0">#REF!</definedName>
    <definedName name="_DI3">#REF!</definedName>
    <definedName name="_DLM" localSheetId="0">#REF!</definedName>
    <definedName name="_DLM">#REF!</definedName>
    <definedName name="_DLS" localSheetId="0">#REF!</definedName>
    <definedName name="_DLS">#REF!</definedName>
    <definedName name="_DMT" localSheetId="0">#REF!</definedName>
    <definedName name="_DMT">#REF!</definedName>
    <definedName name="_DPL" localSheetId="0">#REF!</definedName>
    <definedName name="_DPL">#REF!</definedName>
    <definedName name="_dpm" localSheetId="0">#REF!</definedName>
    <definedName name="_dpm">#REF!</definedName>
    <definedName name="_DSE" localSheetId="0">#REF!</definedName>
    <definedName name="_DSE">#REF!</definedName>
    <definedName name="_DSM" localSheetId="0">#REF!</definedName>
    <definedName name="_DSM">#REF!</definedName>
    <definedName name="_DVL" localSheetId="0">#REF!</definedName>
    <definedName name="_DVL">#REF!</definedName>
    <definedName name="_DVT" localSheetId="0">#REF!</definedName>
    <definedName name="_DVT">#REF!</definedName>
    <definedName name="_Fill" localSheetId="0" hidden="1">[5]COMPOSIÇÕES!#REF!</definedName>
    <definedName name="_Fill" hidden="1">[5]COMPOSIÇÕES!#REF!</definedName>
    <definedName name="_Fill1" localSheetId="0" hidden="1">[5]COMPOSIÇÕES!#REF!</definedName>
    <definedName name="_Fill1" hidden="1">[5]COMPOSIÇÕES!#REF!</definedName>
    <definedName name="_xlnm._FilterDatabase" localSheetId="0" hidden="1">'PLANILHA ORÇAMENTARIA'!$A$9:$H$470</definedName>
    <definedName name="_glp13" localSheetId="0">#REF!</definedName>
    <definedName name="_glp13">#REF!</definedName>
    <definedName name="_HA1" localSheetId="0">#REF!</definedName>
    <definedName name="_HA1">#REF!</definedName>
    <definedName name="_HA2" localSheetId="0">#REF!</definedName>
    <definedName name="_HA2">#REF!</definedName>
    <definedName name="_HA3" localSheetId="0">#REF!</definedName>
    <definedName name="_HA3">#REF!</definedName>
    <definedName name="_HAA" localSheetId="0">#REF!</definedName>
    <definedName name="_HAA">#REF!</definedName>
    <definedName name="_HAS" localSheetId="0">#REF!</definedName>
    <definedName name="_HAS">#REF!</definedName>
    <definedName name="_HCE" localSheetId="0">#REF!</definedName>
    <definedName name="_HCE">#REF!</definedName>
    <definedName name="_HNM" localSheetId="0">#REF!</definedName>
    <definedName name="_HNM">#REF!</definedName>
    <definedName name="_HNS" localSheetId="0">#REF!</definedName>
    <definedName name="_HNS">#REF!</definedName>
    <definedName name="_HNV" localSheetId="0">#REF!</definedName>
    <definedName name="_HNV">#REF!</definedName>
    <definedName name="_HP0" localSheetId="0">#REF!</definedName>
    <definedName name="_HP0">#REF!</definedName>
    <definedName name="_HP1" localSheetId="0">#REF!</definedName>
    <definedName name="_HP1">#REF!</definedName>
    <definedName name="_HP2" localSheetId="0">#REF!</definedName>
    <definedName name="_HP2">#REF!</definedName>
    <definedName name="_HP3" localSheetId="0">#REF!</definedName>
    <definedName name="_HP3">#REF!</definedName>
    <definedName name="_HPC" localSheetId="0">#REF!</definedName>
    <definedName name="_HPC">#REF!</definedName>
    <definedName name="_HSC" localSheetId="0">#REF!</definedName>
    <definedName name="_HSC">#REF!</definedName>
    <definedName name="_HT1" localSheetId="0">#REF!</definedName>
    <definedName name="_HT1">#REF!</definedName>
    <definedName name="_HT2" localSheetId="0">#REF!</definedName>
    <definedName name="_HT2">#REF!</definedName>
    <definedName name="_HT3" localSheetId="0">#REF!</definedName>
    <definedName name="_HT3">#REF!</definedName>
    <definedName name="_HT4" localSheetId="0">#REF!</definedName>
    <definedName name="_HT4">#REF!</definedName>
    <definedName name="_HTP" localSheetId="0">#REF!</definedName>
    <definedName name="_HTP">#REF!</definedName>
    <definedName name="_Key1" localSheetId="0" hidden="1">#REF!</definedName>
    <definedName name="_Key1" hidden="1">#REF!</definedName>
    <definedName name="_Key2" localSheetId="0" hidden="1">#REF!</definedName>
    <definedName name="_Key2" hidden="1">#REF!</definedName>
    <definedName name="_ls2" localSheetId="0">#REF!</definedName>
    <definedName name="_ls2">#REF!</definedName>
    <definedName name="_MMT" localSheetId="0">#REF!</definedName>
    <definedName name="_MMT">#REF!</definedName>
    <definedName name="_Order1" hidden="1">255</definedName>
    <definedName name="_Order2" hidden="1">255</definedName>
    <definedName name="_PAG1" localSheetId="0">#REF!</definedName>
    <definedName name="_PAG1">#REF!</definedName>
    <definedName name="_PAG10" localSheetId="0">#REF!</definedName>
    <definedName name="_PAG10">#REF!</definedName>
    <definedName name="_PAG11" localSheetId="0">#REF!</definedName>
    <definedName name="_PAG11">#REF!</definedName>
    <definedName name="_PAG12" localSheetId="0">#REF!</definedName>
    <definedName name="_PAG12">#REF!</definedName>
    <definedName name="_PAG13" localSheetId="0">#REF!</definedName>
    <definedName name="_PAG13">#REF!</definedName>
    <definedName name="_PAG14" localSheetId="0">#REF!</definedName>
    <definedName name="_PAG14">#REF!</definedName>
    <definedName name="_PAG15" localSheetId="0">#REF!</definedName>
    <definedName name="_PAG15">#REF!</definedName>
    <definedName name="_PAG2" localSheetId="0">#REF!</definedName>
    <definedName name="_PAG2">#REF!</definedName>
    <definedName name="_PAG3" localSheetId="0">#REF!</definedName>
    <definedName name="_PAG3">#REF!</definedName>
    <definedName name="_PAG4" localSheetId="0">#REF!</definedName>
    <definedName name="_PAG4">#REF!</definedName>
    <definedName name="_PAG5" localSheetId="0">#REF!</definedName>
    <definedName name="_PAG5">#REF!</definedName>
    <definedName name="_PAG6" localSheetId="0">#REF!</definedName>
    <definedName name="_PAG6">#REF!</definedName>
    <definedName name="_PAG7" localSheetId="0">#REF!</definedName>
    <definedName name="_PAG7">#REF!</definedName>
    <definedName name="_PAG8" localSheetId="0">#REF!</definedName>
    <definedName name="_PAG8">#REF!</definedName>
    <definedName name="_PAG9" localSheetId="0">#REF!</definedName>
    <definedName name="_PAG9">#REF!</definedName>
    <definedName name="_PF2" localSheetId="0">#REF!</definedName>
    <definedName name="_PF2">#REF!</definedName>
    <definedName name="_pl056" localSheetId="0">#REF!</definedName>
    <definedName name="_pl056">#REF!</definedName>
    <definedName name="_PM2" localSheetId="0">#REF!</definedName>
    <definedName name="_PM2">#REF!</definedName>
    <definedName name="_PM3" localSheetId="0">#REF!</definedName>
    <definedName name="_PM3">#REF!</definedName>
    <definedName name="_PO1" localSheetId="0">#REF!</definedName>
    <definedName name="_PO1">#REF!</definedName>
    <definedName name="_R" hidden="1">{#N/A,#N/A,FALSE,"ORC-ACKE";#N/A,#N/A,FALSE,"RESUMO"}</definedName>
    <definedName name="_sdf123" localSheetId="0" hidden="1">'[2]Custo-FAT'!#REF!</definedName>
    <definedName name="_sdf123" hidden="1">'[2]Custo-FAT'!#REF!</definedName>
    <definedName name="_Sort" localSheetId="0" hidden="1">#REF!</definedName>
    <definedName name="_Sort" hidden="1">#REF!</definedName>
    <definedName name="_tab31" localSheetId="0">#REF!</definedName>
    <definedName name="_tab31">#REF!</definedName>
    <definedName name="_tab33" localSheetId="0">#REF!</definedName>
    <definedName name="_tab33">#REF!</definedName>
    <definedName name="_TOTAL_" localSheetId="0">#REF!</definedName>
    <definedName name="_TOTAL_">#REF!</definedName>
    <definedName name="_we123" localSheetId="0" hidden="1">'[2]Custo-FAT'!#REF!</definedName>
    <definedName name="_we123" hidden="1">'[2]Custo-FAT'!#REF!</definedName>
    <definedName name="_wea23" localSheetId="0" hidden="1">'[2]Custo-FAT'!#REF!</definedName>
    <definedName name="_wea23" hidden="1">'[2]Custo-FAT'!#REF!</definedName>
    <definedName name="A">[6]Terrapl_FIS!$B$9</definedName>
    <definedName name="Á1" localSheetId="0">#REF!</definedName>
    <definedName name="Á1">#REF!</definedName>
    <definedName name="a2we" localSheetId="0" hidden="1">'[2]Custo-FAT'!#REF!</definedName>
    <definedName name="a2we" hidden="1">'[2]Custo-FAT'!#REF!</definedName>
    <definedName name="aaa" localSheetId="0">#REF!</definedName>
    <definedName name="aaa">#REF!</definedName>
    <definedName name="abhi" localSheetId="0">#REF!</definedName>
    <definedName name="abhi">#REF!</definedName>
    <definedName name="açoc" localSheetId="0">#REF!</definedName>
    <definedName name="açoc">#REF!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0">#REF!</definedName>
    <definedName name="agua">#REF!</definedName>
    <definedName name="AIR" localSheetId="0">#REF!</definedName>
    <definedName name="AIR">#REF!</definedName>
    <definedName name="aj" localSheetId="0">#REF!</definedName>
    <definedName name="aj">#REF!</definedName>
    <definedName name="aju" localSheetId="0">#REF!</definedName>
    <definedName name="aju">#REF!</definedName>
    <definedName name="ajud" localSheetId="0">#REF!</definedName>
    <definedName name="ajud">#REF!</definedName>
    <definedName name="Aliq_Estado" localSheetId="0">#REF!</definedName>
    <definedName name="Aliq_Estado">#REF!</definedName>
    <definedName name="Aliq_ISS" localSheetId="0">#REF!</definedName>
    <definedName name="Aliq_ISS">#REF!</definedName>
    <definedName name="Aliq_ST" localSheetId="0">#REF!</definedName>
    <definedName name="Aliq_ST">#REF!</definedName>
    <definedName name="Aliq_Uniao" localSheetId="0">#REF!</definedName>
    <definedName name="Aliq_Uniao">#REF!</definedName>
    <definedName name="anda" localSheetId="0">#REF!</definedName>
    <definedName name="anda">#REF!</definedName>
    <definedName name="ar" localSheetId="0">#REF!</definedName>
    <definedName name="ar">#REF!</definedName>
    <definedName name="aram" localSheetId="0">#REF!</definedName>
    <definedName name="aram">#REF!</definedName>
    <definedName name="area" localSheetId="0">#REF!</definedName>
    <definedName name="area">#REF!</definedName>
    <definedName name="_xlnm.Print_Area" localSheetId="2">'CRONO FIN'!$A$1:$L$55</definedName>
    <definedName name="_xlnm.Print_Area" localSheetId="0">'PLANILHA ORÇAMENTARIA'!$A$1:$H$470</definedName>
    <definedName name="_xlnm.Print_Area" localSheetId="1">RESUMO!$A$1:$C$56</definedName>
    <definedName name="_xlnm.Print_Area">#REF!</definedName>
    <definedName name="area_impressÃO" localSheetId="0">#REF!</definedName>
    <definedName name="area_impressÃO">#REF!</definedName>
    <definedName name="Área_impressão_IM" localSheetId="0">#REF!</definedName>
    <definedName name="Área_impressão_IM">#REF!</definedName>
    <definedName name="area2">#REF!</definedName>
    <definedName name="arei" localSheetId="0">#REF!</definedName>
    <definedName name="arei">#REF!</definedName>
    <definedName name="arga" localSheetId="0">#REF!</definedName>
    <definedName name="arga">#REF!</definedName>
    <definedName name="argi" localSheetId="0">#REF!</definedName>
    <definedName name="argi">#REF!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0" hidden="1">'[2]Custo-FAT'!#REF!</definedName>
    <definedName name="as21d6qw"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0" hidden="1">'[2]Custo-FAT'!#REF!</definedName>
    <definedName name="asdw" hidden="1">'[2]Custo-FAT'!#REF!</definedName>
    <definedName name="ASP" localSheetId="0">#REF!</definedName>
    <definedName name="ASP">#REF!</definedName>
    <definedName name="ASSIN_CRT" localSheetId="0">#REF!</definedName>
    <definedName name="ASSIN_CRT">#REF!</definedName>
    <definedName name="AUX_REL_MED" localSheetId="0">#REF!</definedName>
    <definedName name="AUX_REL_MED">#REF!</definedName>
    <definedName name="aw21e6aw1e" localSheetId="0" hidden="1">'[2]Custo-FAT'!#REF!</definedName>
    <definedName name="aw21e6aw1e" hidden="1">'[2]Custo-FAT'!#REF!</definedName>
    <definedName name="AWd1q56" localSheetId="0" hidden="1">'[2]Custo-FAT'!#REF!</definedName>
    <definedName name="AWd1q56" hidden="1">'[2]Custo-FAT'!#REF!</definedName>
    <definedName name="awe21a26d" localSheetId="0" hidden="1">'[2]Custo-FAT'!#REF!</definedName>
    <definedName name="awe21a26d" hidden="1">'[2]Custo-FAT'!#REF!</definedName>
    <definedName name="awe21a6w2e1" localSheetId="0" hidden="1">'[2]Custo-FAT'!#REF!</definedName>
    <definedName name="awe21a6w2e1" hidden="1">'[2]Custo-FAT'!#REF!</definedName>
    <definedName name="awe21q6we12" localSheetId="0" hidden="1">'[2]Custo-FAT'!#REF!</definedName>
    <definedName name="awe21q6we12" hidden="1">'[2]Custo-FAT'!#REF!</definedName>
    <definedName name="azul1515" localSheetId="0">#REF!</definedName>
    <definedName name="azul1515">#REF!</definedName>
    <definedName name="B" hidden="1">{#N/A,#N/A,FALSE,"ORC-ACKE";#N/A,#N/A,FALSE,"RESUMO"}</definedName>
    <definedName name="baac" localSheetId="0">#REF!</definedName>
    <definedName name="baac">#REF!</definedName>
    <definedName name="_xlnm.Database" localSheetId="0">#REF!</definedName>
    <definedName name="_xlnm.Database">#REF!</definedName>
    <definedName name="BASE" localSheetId="0">#REF!</definedName>
    <definedName name="BASE">#REF!</definedName>
    <definedName name="BASE_ORIG" localSheetId="0">#REF!</definedName>
    <definedName name="BASE_ORIG">#REF!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0">#REF!</definedName>
    <definedName name="bdi">#REF!</definedName>
    <definedName name="bian" localSheetId="0">#REF!</definedName>
    <definedName name="bian">#REF!</definedName>
    <definedName name="BILLING" localSheetId="0">#REF!</definedName>
    <definedName name="BILLING">#REF!</definedName>
    <definedName name="blca15" localSheetId="0">#REF!</definedName>
    <definedName name="blca15">#REF!</definedName>
    <definedName name="blca20" localSheetId="0">#REF!</definedName>
    <definedName name="blca20">#REF!</definedName>
    <definedName name="blce15" localSheetId="0">#REF!</definedName>
    <definedName name="blce15">#REF!</definedName>
    <definedName name="blce20" localSheetId="0">#REF!</definedName>
    <definedName name="blce20">#REF!</definedName>
    <definedName name="blcv15" localSheetId="0">#REF!</definedName>
    <definedName name="blcv15">#REF!</definedName>
    <definedName name="blcv20" localSheetId="0">#REF!</definedName>
    <definedName name="blcv20">#REF!</definedName>
    <definedName name="BOL">#N/A</definedName>
    <definedName name="bomb" localSheetId="0">#REF!</definedName>
    <definedName name="bomb">#REF!</definedName>
    <definedName name="BOMPRINT" localSheetId="0">#REF!</definedName>
    <definedName name="BOMPRINT">#REF!</definedName>
    <definedName name="bota" localSheetId="0">#REF!</definedName>
    <definedName name="bota">#REF!</definedName>
    <definedName name="brit" localSheetId="0">#REF!</definedName>
    <definedName name="brit">#REF!</definedName>
    <definedName name="BuiltIn_AutoFilter___1" localSheetId="0">#REF!</definedName>
    <definedName name="BuiltIn_AutoFilter___1">#REF!</definedName>
    <definedName name="C.E." localSheetId="0">#REF!</definedName>
    <definedName name="C.E.">#REF!</definedName>
    <definedName name="C_" localSheetId="0">#REF!</definedName>
    <definedName name="C_">#REF!</definedName>
    <definedName name="CA01_" localSheetId="0">#REF!</definedName>
    <definedName name="CA01_">#REF!</definedName>
    <definedName name="CAB" localSheetId="0">#REF!</definedName>
    <definedName name="CAB">#REF!</definedName>
    <definedName name="CABO" localSheetId="0">#REF!</definedName>
    <definedName name="CABO">#REF!</definedName>
    <definedName name="cabo35" localSheetId="0">#REF!</definedName>
    <definedName name="cabo35">#REF!</definedName>
    <definedName name="Cadista_SABESP" localSheetId="0">#REF!</definedName>
    <definedName name="Cadista_SABESP">#REF!</definedName>
    <definedName name="caib" localSheetId="0">#REF!</definedName>
    <definedName name="caib">#REF!</definedName>
    <definedName name="CAIX" localSheetId="0">#REF!</definedName>
    <definedName name="CAIX">#REF!</definedName>
    <definedName name="Caix120" localSheetId="0">#REF!</definedName>
    <definedName name="Caix120">#REF!</definedName>
    <definedName name="Caix160" localSheetId="0">#REF!</definedName>
    <definedName name="Caix160">#REF!</definedName>
    <definedName name="CaixMax" localSheetId="0">#REF!</definedName>
    <definedName name="CaixMax">#REF!</definedName>
    <definedName name="cal" localSheetId="0">#REF!</definedName>
    <definedName name="cal">#REF!</definedName>
    <definedName name="CalcReferencia">#N/A</definedName>
    <definedName name="CalcReferencia1">#N/A</definedName>
    <definedName name="cant" localSheetId="0">#REF!</definedName>
    <definedName name="cant">#REF!</definedName>
    <definedName name="CAPA_MED" localSheetId="0">#REF!</definedName>
    <definedName name="CAPA_MED">#REF!</definedName>
    <definedName name="carb1" localSheetId="0">#REF!</definedName>
    <definedName name="carb1">#REF!</definedName>
    <definedName name="Carinha">"Carinha"</definedName>
    <definedName name="caro" localSheetId="0">#REF!</definedName>
    <definedName name="caro">#REF!</definedName>
    <definedName name="CAUX">[7]Infor_AUX!$A$4:$E$52</definedName>
    <definedName name="CDT" localSheetId="0">#REF!</definedName>
    <definedName name="CDT">#REF!</definedName>
    <definedName name="Chave_ST" localSheetId="0">#REF!</definedName>
    <definedName name="Chave_ST">#REF!</definedName>
    <definedName name="CHECKBOM" localSheetId="0">#REF!</definedName>
    <definedName name="CHECKBOM">#REF!</definedName>
    <definedName name="chum" localSheetId="0">#REF!</definedName>
    <definedName name="chum">#REF!</definedName>
    <definedName name="cime" localSheetId="0">#REF!</definedName>
    <definedName name="cime">#REF!</definedName>
    <definedName name="civil" localSheetId="0">#REF!</definedName>
    <definedName name="civil">#REF!</definedName>
    <definedName name="coad" localSheetId="0">#REF!</definedName>
    <definedName name="coad">#REF!</definedName>
    <definedName name="COB_VG" localSheetId="0">#REF!</definedName>
    <definedName name="COB_VG">#REF!</definedName>
    <definedName name="COB_VI" localSheetId="0">#REF!</definedName>
    <definedName name="COB_VI">#REF!</definedName>
    <definedName name="Cod_empreend">[8]Historico!$C$8</definedName>
    <definedName name="cod_ins_com" localSheetId="0">#REF!</definedName>
    <definedName name="cod_ins_com">#REF!</definedName>
    <definedName name="COD_PLAN" localSheetId="0">#REF!</definedName>
    <definedName name="COD_PLAN">#REF!</definedName>
    <definedName name="COD_PLAN_1" localSheetId="0">#REF!</definedName>
    <definedName name="COD_PLAN_1">#REF!</definedName>
    <definedName name="cod_plan_apres" localSheetId="0">#REF!</definedName>
    <definedName name="cod_plan_apres">#REF!</definedName>
    <definedName name="COD_POPIM" localSheetId="0">#REF!</definedName>
    <definedName name="COD_POPIM">#REF!</definedName>
    <definedName name="CODIGO">'[9]MATERIAIS ELETRICOS'!$D$5:$D$1228</definedName>
    <definedName name="coi" localSheetId="0">#REF!</definedName>
    <definedName name="coi">#REF!</definedName>
    <definedName name="COMP">[7]Infor_COMP!$A$1:$E$767</definedName>
    <definedName name="comp1">[10]SERVIÇOS!$A$6:$K$658</definedName>
    <definedName name="COMPO_VERTICAIS_CA" localSheetId="0">#REF!</definedName>
    <definedName name="COMPO_VERTICAIS_CA">#REF!</definedName>
    <definedName name="COMPOSIÇÃO" localSheetId="0">#REF!</definedName>
    <definedName name="COMPOSIÇÃO">#REF!</definedName>
    <definedName name="conc15" localSheetId="0">#REF!</definedName>
    <definedName name="conc15">#REF!</definedName>
    <definedName name="conc18" localSheetId="0">#REF!</definedName>
    <definedName name="conc18">#REF!</definedName>
    <definedName name="conc20" localSheetId="0">#REF!</definedName>
    <definedName name="conc20">#REF!</definedName>
    <definedName name="COND" localSheetId="0">#REF!</definedName>
    <definedName name="COND">#REF!</definedName>
    <definedName name="CONE" localSheetId="0">#REF!</definedName>
    <definedName name="CONE">#REF!</definedName>
    <definedName name="cons" localSheetId="0">#REF!</definedName>
    <definedName name="cons">#REF!</definedName>
    <definedName name="cont" localSheetId="0">#REF!</definedName>
    <definedName name="cont">#REF!</definedName>
    <definedName name="contrato" localSheetId="0">#REF!</definedName>
    <definedName name="contrato">#REF!</definedName>
    <definedName name="copl10" localSheetId="0">#REF!</definedName>
    <definedName name="copl10">#REF!</definedName>
    <definedName name="copl18" localSheetId="0">#REF!</definedName>
    <definedName name="copl18">#REF!</definedName>
    <definedName name="cosa" localSheetId="0">#REF!</definedName>
    <definedName name="cosa">#REF!</definedName>
    <definedName name="COSM" localSheetId="0">#REF!</definedName>
    <definedName name="COSM">#REF!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0">#REF!</definedName>
    <definedName name="crav">#REF!</definedName>
    <definedName name="_xlnm.Criteria" localSheetId="0">#REF!</definedName>
    <definedName name="_xlnm.Criteria">#REF!</definedName>
    <definedName name="Critérios_IM" localSheetId="0">#REF!</definedName>
    <definedName name="Critérios_IM">#REF!</definedName>
    <definedName name="Cte" localSheetId="0">#REF!</definedName>
    <definedName name="Cte">#REF!</definedName>
    <definedName name="CTR_N" localSheetId="0">#REF!</definedName>
    <definedName name="CTR_N">#REF!</definedName>
    <definedName name="ctra" localSheetId="0">#REF!</definedName>
    <definedName name="ctra">#REF!</definedName>
    <definedName name="CUSTO_UN">'[9]MATERIAIS ELETRICOS'!$E$5:$E$1228</definedName>
    <definedName name="d" localSheetId="0">#REF!</definedName>
    <definedName name="d">#REF!</definedName>
    <definedName name="D_EC" localSheetId="0">#REF!</definedName>
    <definedName name="D_EC">#REF!</definedName>
    <definedName name="D_ED" localSheetId="0">#REF!</definedName>
    <definedName name="D_ED">#REF!</definedName>
    <definedName name="D_EST" localSheetId="0">#REF!</definedName>
    <definedName name="D_EST">#REF!</definedName>
    <definedName name="D_INF" localSheetId="0">#REF!</definedName>
    <definedName name="D_INF">#REF!</definedName>
    <definedName name="D_TER" localSheetId="0">#REF!</definedName>
    <definedName name="D_TER">#REF!</definedName>
    <definedName name="dados" localSheetId="0">#REF!,#REF!,#REF!</definedName>
    <definedName name="dados">#REF!,#REF!,#REF!</definedName>
    <definedName name="daf" hidden="1">{#N/A,#N/A,FALSE,"RESUMO-BB1";#N/A,#N/A,FALSE,"MOD-A01-R - BB1";#N/A,#N/A,FALSE,"URB-BB1"}</definedName>
    <definedName name="dag" localSheetId="0">[3]MEDIÇÃO!#REF!</definedName>
    <definedName name="dag">[3]MEDIÇÃO!#REF!</definedName>
    <definedName name="DANIEL" localSheetId="0">#REF!</definedName>
    <definedName name="DANIEL">#REF!</definedName>
    <definedName name="DELETE1" localSheetId="0">#REF!</definedName>
    <definedName name="DELETE1">#REF!</definedName>
    <definedName name="DELETE2" localSheetId="0">#REF!</definedName>
    <definedName name="DELETE2">#REF!</definedName>
    <definedName name="DESC" localSheetId="0">#REF!</definedName>
    <definedName name="DESC">#REF!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0">#REF!</definedName>
    <definedName name="dies">#REF!</definedName>
    <definedName name="DIF_REAJ" localSheetId="0">#REF!</definedName>
    <definedName name="DIF_REAJ">#REF!</definedName>
    <definedName name="DIF_TIRAR" localSheetId="0">#REF!</definedName>
    <definedName name="DIF_TIRAR">#REF!</definedName>
    <definedName name="dige" localSheetId="0">#REF!</definedName>
    <definedName name="dige">#REF!</definedName>
    <definedName name="digr" localSheetId="0">#REF!</definedName>
    <definedName name="digr">#REF!</definedName>
    <definedName name="dina" localSheetId="0">#REF!</definedName>
    <definedName name="dina">#REF!</definedName>
    <definedName name="DIST" localSheetId="0">#REF!</definedName>
    <definedName name="DIST">#REF!</definedName>
    <definedName name="DIST1" localSheetId="0">#REF!</definedName>
    <definedName name="DIST1">#REF!</definedName>
    <definedName name="DIST10" localSheetId="0">#REF!</definedName>
    <definedName name="DIST10">#REF!</definedName>
    <definedName name="DIST2" localSheetId="0">#REF!</definedName>
    <definedName name="DIST2">#REF!</definedName>
    <definedName name="DIVE" localSheetId="0">#REF!</definedName>
    <definedName name="DIVE">#REF!</definedName>
    <definedName name="DÓLAR" localSheetId="0">#REF!</definedName>
    <definedName name="DÓLAR">#REF!</definedName>
    <definedName name="DPM_Eletricidade_Ltda." localSheetId="0">#REF!</definedName>
    <definedName name="DPM_Eletricidade_Ltda.">#REF!</definedName>
    <definedName name="Dqwfx231" localSheetId="0" hidden="1">'[2]Custo-FAT'!#REF!</definedName>
    <definedName name="Dqwfx231" hidden="1">'[2]Custo-FAT'!#REF!</definedName>
    <definedName name="DSSD" hidden="1">{#N/A,#N/A,FALSE,"ORC-ACKE";#N/A,#N/A,FALSE,"RESUMO"}</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0">#REF!</definedName>
    <definedName name="ED">#REF!</definedName>
    <definedName name="EDIF" localSheetId="0">#REF!</definedName>
    <definedName name="EDIF">#REF!</definedName>
    <definedName name="EDIF_JAN_06" localSheetId="0">#REF!</definedName>
    <definedName name="EDIF_JAN_06">#REF!</definedName>
    <definedName name="EDIF_JAN_07" localSheetId="0">#REF!</definedName>
    <definedName name="EDIF_JAN_07">#REF!</definedName>
    <definedName name="EDIF_JUL_06" localSheetId="0">#REF!</definedName>
    <definedName name="EDIF_JUL_06">#REF!</definedName>
    <definedName name="EDIF_JUL_07" localSheetId="0">#REF!</definedName>
    <definedName name="EDIF_JUL_07">#REF!</definedName>
    <definedName name="Edilene" localSheetId="0">#REF!</definedName>
    <definedName name="Edilene">#REF!</definedName>
    <definedName name="ef" hidden="1">{#N/A,#N/A,FALSE,"BETER -1";#N/A,#N/A,FALSE,"BETER -2";#N/A,#N/A,FALSE,"BETER -3";#N/A,#N/A,FALSE,"BETER -urb";#N/A,#N/A,FALSE,"BETER -RESUMO"}</definedName>
    <definedName name="EIC" localSheetId="0">#REF!</definedName>
    <definedName name="EIC">#REF!</definedName>
    <definedName name="Eletricista" localSheetId="0">'[15]Orçamento Técnico'!#REF!</definedName>
    <definedName name="Eletricista">'[15]Orçamento Técnico'!#REF!</definedName>
    <definedName name="eletro">'[10]CP-Eletro'!$A$1:$I$5000</definedName>
    <definedName name="Elis1" localSheetId="0" hidden="1">'[2]Custo-FAT'!#REF!</definedName>
    <definedName name="Elis1" hidden="1">'[2]Custo-FAT'!#REF!</definedName>
    <definedName name="Elis10" localSheetId="0" hidden="1">'[2]Custo-FAT'!#REF!</definedName>
    <definedName name="Elis10" hidden="1">'[2]Custo-FAT'!#REF!</definedName>
    <definedName name="Elis11" localSheetId="0" hidden="1">'[2]Custo-FAT'!#REF!</definedName>
    <definedName name="Elis11" hidden="1">'[2]Custo-FAT'!#REF!</definedName>
    <definedName name="Elis12" localSheetId="0" hidden="1">'[2]Custo-FAT'!#REF!</definedName>
    <definedName name="Elis12" hidden="1">'[2]Custo-FAT'!#REF!</definedName>
    <definedName name="Elis13" localSheetId="0" hidden="1">'[2]Custo-FAT'!#REF!</definedName>
    <definedName name="Elis13" hidden="1">'[2]Custo-FAT'!#REF!</definedName>
    <definedName name="Elis14" localSheetId="0" hidden="1">'[2]Custo-FAT'!#REF!</definedName>
    <definedName name="Elis14" hidden="1">'[2]Custo-FAT'!#REF!</definedName>
    <definedName name="Elis15" localSheetId="0" hidden="1">'[2]Custo-FAT'!#REF!</definedName>
    <definedName name="Elis15" hidden="1">'[2]Custo-FAT'!#REF!</definedName>
    <definedName name="Elis16" localSheetId="0" hidden="1">'[2]Custo-FAT'!#REF!</definedName>
    <definedName name="Elis16" hidden="1">'[2]Custo-FAT'!#REF!</definedName>
    <definedName name="Elis17" localSheetId="0" hidden="1">'[2]Custo-FAT'!#REF!</definedName>
    <definedName name="Elis17" hidden="1">'[2]Custo-FAT'!#REF!</definedName>
    <definedName name="Elis18" localSheetId="0" hidden="1">'[2]Custo-FAT'!#REF!</definedName>
    <definedName name="Elis18" hidden="1">'[2]Custo-FAT'!#REF!</definedName>
    <definedName name="Elis19" localSheetId="0" hidden="1">'[2]Custo-FAT'!#REF!</definedName>
    <definedName name="Elis19" hidden="1">'[2]Custo-FAT'!#REF!</definedName>
    <definedName name="Elis2" localSheetId="0" hidden="1">'[2]Custo-FAT'!#REF!</definedName>
    <definedName name="Elis2" hidden="1">'[2]Custo-FAT'!#REF!</definedName>
    <definedName name="Elis20" localSheetId="0" hidden="1">'[2]Custo-FAT'!#REF!</definedName>
    <definedName name="Elis20" hidden="1">'[2]Custo-FAT'!#REF!</definedName>
    <definedName name="Elis21" localSheetId="0" hidden="1">'[2]Custo-FAT'!#REF!</definedName>
    <definedName name="Elis21" hidden="1">'[2]Custo-FAT'!#REF!</definedName>
    <definedName name="Elis22" localSheetId="0" hidden="1">'[2]Custo-FAT'!#REF!</definedName>
    <definedName name="Elis22" hidden="1">'[2]Custo-FAT'!#REF!</definedName>
    <definedName name="Elis23" localSheetId="0" hidden="1">'[2]Custo-FAT'!#REF!</definedName>
    <definedName name="Elis23" hidden="1">'[2]Custo-FAT'!#REF!</definedName>
    <definedName name="Elis24" localSheetId="0" hidden="1">'[2]Custo-FAT'!#REF!</definedName>
    <definedName name="Elis24" hidden="1">'[2]Custo-FAT'!#REF!</definedName>
    <definedName name="Elis25" localSheetId="0" hidden="1">'[2]Custo-FAT'!#REF!</definedName>
    <definedName name="Elis25" hidden="1">'[2]Custo-FAT'!#REF!</definedName>
    <definedName name="Elis26" localSheetId="0" hidden="1">'[2]Custo-FAT'!#REF!</definedName>
    <definedName name="Elis26" hidden="1">'[2]Custo-FAT'!#REF!</definedName>
    <definedName name="Elis2605" localSheetId="0" hidden="1">'[2]Custo-FAT'!#REF!</definedName>
    <definedName name="Elis2605" hidden="1">'[2]Custo-FAT'!#REF!</definedName>
    <definedName name="Elis27" localSheetId="0" hidden="1">'[2]Custo-FAT'!#REF!</definedName>
    <definedName name="Elis27" hidden="1">'[2]Custo-FAT'!#REF!</definedName>
    <definedName name="Elis28" localSheetId="0" hidden="1">'[2]Custo-FAT'!#REF!</definedName>
    <definedName name="Elis28" hidden="1">'[2]Custo-FAT'!#REF!</definedName>
    <definedName name="Elis29" localSheetId="0" hidden="1">'[2]Custo-FAT'!#REF!</definedName>
    <definedName name="Elis29" hidden="1">'[2]Custo-FAT'!#REF!</definedName>
    <definedName name="Elis3" localSheetId="0" hidden="1">'[2]Custo-FAT'!#REF!</definedName>
    <definedName name="Elis3" hidden="1">'[2]Custo-FAT'!#REF!</definedName>
    <definedName name="Elis30" localSheetId="0" hidden="1">'[2]Custo-FAT'!#REF!</definedName>
    <definedName name="Elis30" hidden="1">'[2]Custo-FAT'!#REF!</definedName>
    <definedName name="Elis31" localSheetId="0" hidden="1">'[2]Custo-FAT'!#REF!</definedName>
    <definedName name="Elis31" hidden="1">'[2]Custo-FAT'!#REF!</definedName>
    <definedName name="Elis32" localSheetId="0" hidden="1">'[2]Custo-FAT'!#REF!</definedName>
    <definedName name="Elis32" hidden="1">'[2]Custo-FAT'!#REF!</definedName>
    <definedName name="Elis33" localSheetId="0" hidden="1">'[2]Custo-FAT'!#REF!</definedName>
    <definedName name="Elis33" hidden="1">'[2]Custo-FAT'!#REF!</definedName>
    <definedName name="Elis34" localSheetId="0" hidden="1">'[2]Custo-FAT'!#REF!</definedName>
    <definedName name="Elis34" hidden="1">'[2]Custo-FAT'!#REF!</definedName>
    <definedName name="Elis35" localSheetId="0" hidden="1">'[2]Custo-FAT'!#REF!</definedName>
    <definedName name="Elis35" hidden="1">'[2]Custo-FAT'!#REF!</definedName>
    <definedName name="Elis36" localSheetId="0" hidden="1">'[2]Custo-FAT'!#REF!</definedName>
    <definedName name="Elis36" hidden="1">'[2]Custo-FAT'!#REF!</definedName>
    <definedName name="Elis37" localSheetId="0" hidden="1">'[2]Custo-FAT'!#REF!</definedName>
    <definedName name="Elis37" hidden="1">'[2]Custo-FAT'!#REF!</definedName>
    <definedName name="elis39" localSheetId="0" hidden="1">'[2]Custo-FAT'!#REF!</definedName>
    <definedName name="elis39" hidden="1">'[2]Custo-FAT'!#REF!</definedName>
    <definedName name="Elis4" localSheetId="0" hidden="1">'[2]Custo-FAT'!#REF!</definedName>
    <definedName name="Elis4" hidden="1">'[2]Custo-FAT'!#REF!</definedName>
    <definedName name="Elis40" localSheetId="0" hidden="1">'[2]Custo-FAT'!#REF!</definedName>
    <definedName name="Elis40" hidden="1">'[2]Custo-FAT'!#REF!</definedName>
    <definedName name="elis41" localSheetId="0" hidden="1">'[2]Custo-FAT'!#REF!</definedName>
    <definedName name="elis41" hidden="1">'[2]Custo-FAT'!#REF!</definedName>
    <definedName name="elis42" localSheetId="0" hidden="1">'[2]Custo-FAT'!#REF!</definedName>
    <definedName name="elis42" hidden="1">'[2]Custo-FAT'!#REF!</definedName>
    <definedName name="elis43" localSheetId="0" hidden="1">'[2]Custo-FAT'!#REF!</definedName>
    <definedName name="elis43" hidden="1">'[2]Custo-FAT'!#REF!</definedName>
    <definedName name="elis44" localSheetId="0" hidden="1">'[2]Custo-FAT'!#REF!</definedName>
    <definedName name="elis44" hidden="1">'[2]Custo-FAT'!#REF!</definedName>
    <definedName name="elis45" localSheetId="0" hidden="1">'[2]Custo-FAT'!#REF!</definedName>
    <definedName name="elis45" hidden="1">'[2]Custo-FAT'!#REF!</definedName>
    <definedName name="elis46" localSheetId="0" hidden="1">'[2]Custo-FAT'!#REF!</definedName>
    <definedName name="elis46" hidden="1">'[2]Custo-FAT'!#REF!</definedName>
    <definedName name="elis47" localSheetId="0" hidden="1">'[2]Custo-FAT'!#REF!</definedName>
    <definedName name="elis47" hidden="1">'[2]Custo-FAT'!#REF!</definedName>
    <definedName name="Elis48" localSheetId="0" hidden="1">'[2]Custo-FAT'!#REF!</definedName>
    <definedName name="Elis48" hidden="1">'[2]Custo-FAT'!#REF!</definedName>
    <definedName name="elis49" localSheetId="0" hidden="1">'[2]Custo-FAT'!#REF!</definedName>
    <definedName name="elis49" hidden="1">'[2]Custo-FAT'!#REF!</definedName>
    <definedName name="Elis5" localSheetId="0" hidden="1">'[2]Custo-FAT'!#REF!</definedName>
    <definedName name="Elis5" hidden="1">'[2]Custo-FAT'!#REF!</definedName>
    <definedName name="elis50" localSheetId="0" hidden="1">'[2]Custo-FAT'!#REF!</definedName>
    <definedName name="elis50" hidden="1">'[2]Custo-FAT'!#REF!</definedName>
    <definedName name="elis51" localSheetId="0" hidden="1">'[2]Custo-FAT'!#REF!</definedName>
    <definedName name="elis51" hidden="1">'[2]Custo-FAT'!#REF!</definedName>
    <definedName name="elis52" localSheetId="0" hidden="1">'[2]Custo-FAT'!#REF!</definedName>
    <definedName name="elis52" hidden="1">'[2]Custo-FAT'!#REF!</definedName>
    <definedName name="elis53" localSheetId="0" hidden="1">'[2]Custo-FAT'!#REF!</definedName>
    <definedName name="elis53" hidden="1">'[2]Custo-FAT'!#REF!</definedName>
    <definedName name="elis54" localSheetId="0" hidden="1">'[2]Custo-FAT'!#REF!</definedName>
    <definedName name="elis54" hidden="1">'[2]Custo-FAT'!#REF!</definedName>
    <definedName name="elis55" localSheetId="0" hidden="1">'[2]Custo-FAT'!#REF!</definedName>
    <definedName name="elis55" hidden="1">'[2]Custo-FAT'!#REF!</definedName>
    <definedName name="elis56" localSheetId="0" hidden="1">'[2]Custo-FAT'!#REF!</definedName>
    <definedName name="elis56" hidden="1">'[2]Custo-FAT'!#REF!</definedName>
    <definedName name="elis57" localSheetId="0" hidden="1">'[2]Custo-FAT'!#REF!</definedName>
    <definedName name="elis57" hidden="1">'[2]Custo-FAT'!#REF!</definedName>
    <definedName name="elis58" localSheetId="0" hidden="1">'[2]Custo-FAT'!#REF!</definedName>
    <definedName name="elis58" hidden="1">'[2]Custo-FAT'!#REF!</definedName>
    <definedName name="elis59" localSheetId="0" hidden="1">'[2]Custo-FAT'!#REF!</definedName>
    <definedName name="elis59" hidden="1">'[2]Custo-FAT'!#REF!</definedName>
    <definedName name="Elis6" localSheetId="0" hidden="1">'[2]Custo-FAT'!#REF!</definedName>
    <definedName name="Elis6" hidden="1">'[2]Custo-FAT'!#REF!</definedName>
    <definedName name="elis60" localSheetId="0" hidden="1">'[2]Custo-FAT'!#REF!</definedName>
    <definedName name="elis60" hidden="1">'[2]Custo-FAT'!#REF!</definedName>
    <definedName name="Elis7" localSheetId="0" hidden="1">'[2]Custo-FAT'!#REF!</definedName>
    <definedName name="Elis7" hidden="1">'[2]Custo-FAT'!#REF!</definedName>
    <definedName name="Elis8" localSheetId="0" hidden="1">'[2]Custo-FAT'!#REF!</definedName>
    <definedName name="Elis8" hidden="1">'[2]Custo-FAT'!#REF!</definedName>
    <definedName name="Elis9" localSheetId="0" hidden="1">'[2]Custo-FAT'!#REF!</definedName>
    <definedName name="Elis9" hidden="1">'[2]Custo-FAT'!#REF!</definedName>
    <definedName name="Elis92" localSheetId="0" hidden="1">'[2]Custo-FAT'!#REF!</definedName>
    <definedName name="Elis92" hidden="1">'[2]Custo-FAT'!#REF!</definedName>
    <definedName name="elise52" localSheetId="0" hidden="1">'[2]Custo-FAT'!#REF!</definedName>
    <definedName name="elise52" hidden="1">'[2]Custo-FAT'!#REF!</definedName>
    <definedName name="EMPREIT" localSheetId="0">#REF!</definedName>
    <definedName name="EMPREIT">#REF!</definedName>
    <definedName name="ENC.FINANC" localSheetId="0">#REF!</definedName>
    <definedName name="ENC.FINANC">#REF!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0">#REF!</definedName>
    <definedName name="esco">#REF!</definedName>
    <definedName name="ester" localSheetId="0">#REF!</definedName>
    <definedName name="ester">#REF!</definedName>
    <definedName name="ew23dfg2" localSheetId="0" hidden="1">'[2]Custo-FAT'!#REF!</definedName>
    <definedName name="ew23dfg2" hidden="1">'[2]Custo-FAT'!#REF!</definedName>
    <definedName name="EWO" localSheetId="0">#REF!</definedName>
    <definedName name="EWO">#REF!</definedName>
    <definedName name="ewr1se2r" localSheetId="0" hidden="1">'[2]Custo-FAT'!#REF!</definedName>
    <definedName name="ewr1se2r" hidden="1">'[2]Custo-FAT'!#REF!</definedName>
    <definedName name="Excel_BuiltIn_Criteria" localSheetId="0">#REF!</definedName>
    <definedName name="Excel_BuiltIn_Criteria">#REF!</definedName>
    <definedName name="Excel_BuiltIn_Print_Area_1" localSheetId="0">#REF!</definedName>
    <definedName name="Excel_BuiltIn_Print_Area_1">#REF!</definedName>
    <definedName name="Excel_BuiltIn_Print_Area_5" localSheetId="0">#REF!</definedName>
    <definedName name="Excel_BuiltIn_Print_Area_5">#REF!</definedName>
    <definedName name="Excel_BuiltIn_Print_Titles_1" localSheetId="0">#REF!</definedName>
    <definedName name="Excel_BuiltIn_Print_Titles_1">#REF!</definedName>
    <definedName name="Excel_BuiltIn_Print_Titles_2_1">"#REF!"</definedName>
    <definedName name="Excel_BuiltIn_Print_Titles_5" localSheetId="0">#REF!</definedName>
    <definedName name="Excel_BuiltIn_Print_Titles_5">#REF!</definedName>
    <definedName name="exco6" localSheetId="0">#REF!</definedName>
    <definedName name="exco6">#REF!</definedName>
    <definedName name="expo4" localSheetId="0">#REF!</definedName>
    <definedName name="expo4">#REF!</definedName>
    <definedName name="expr10" localSheetId="0">#REF!</definedName>
    <definedName name="expr10">#REF!</definedName>
    <definedName name="Extra">#N/A</definedName>
    <definedName name="F" localSheetId="0">#REF!</definedName>
    <definedName name="F">#REF!</definedName>
    <definedName name="Faixa" localSheetId="0">#REF!</definedName>
    <definedName name="Faixa">#REF!</definedName>
    <definedName name="Faixa_faturamento">[18]Tabelas!$G$2:$G$22</definedName>
    <definedName name="FASDF" hidden="1">{#N/A,#N/A,FALSE,"ORC-ACKE";#N/A,#N/A,FALSE,"RESUMO"}</definedName>
    <definedName name="FAT_DEF_E" localSheetId="0">#REF!</definedName>
    <definedName name="FAT_DEF_E">#REF!</definedName>
    <definedName name="FAT_DEF_M" localSheetId="0">#REF!</definedName>
    <definedName name="FAT_DEF_M">#REF!</definedName>
    <definedName name="FAT_DEF_P" localSheetId="0">#REF!</definedName>
    <definedName name="FAT_DEF_P">#REF!</definedName>
    <definedName name="FAT_DEF_T" localSheetId="0">#REF!</definedName>
    <definedName name="FAT_DEF_T">#REF!</definedName>
    <definedName name="FAT_ED" localSheetId="0">#REF!</definedName>
    <definedName name="FAT_ED">#REF!</definedName>
    <definedName name="FATOR" localSheetId="0">#REF!</definedName>
    <definedName name="FATOR">#REF!</definedName>
    <definedName name="FC_E" localSheetId="0">#REF!</definedName>
    <definedName name="FC_E">#REF!</definedName>
    <definedName name="FC_P" localSheetId="0">#REF!</definedName>
    <definedName name="FC_P">#REF!</definedName>
    <definedName name="FC_T" localSheetId="0">#REF!</definedName>
    <definedName name="FC_T">#REF!</definedName>
    <definedName name="FDE" localSheetId="0">#REF!</definedName>
    <definedName name="FDE">#REF!</definedName>
    <definedName name="FE_3_94" localSheetId="0">#REF!</definedName>
    <definedName name="FE_3_94">#REF!</definedName>
    <definedName name="FE_6_94" localSheetId="0">#REF!</definedName>
    <definedName name="FE_6_94">#REF!</definedName>
    <definedName name="fgec" localSheetId="0">#REF!</definedName>
    <definedName name="fgec">#REF!</definedName>
    <definedName name="fges" localSheetId="0">#REF!</definedName>
    <definedName name="fges">#REF!</definedName>
    <definedName name="FILTRO">[19]SERVIÇOS!$C$2:$O$366</definedName>
    <definedName name="FIN_P1" localSheetId="0">#REF!</definedName>
    <definedName name="FIN_P1">#REF!</definedName>
    <definedName name="FIN_P2" localSheetId="0">#REF!</definedName>
    <definedName name="FIN_P2">#REF!</definedName>
    <definedName name="FIND.PART" localSheetId="0">#REF!</definedName>
    <definedName name="FIND.PART">#REF!</definedName>
    <definedName name="FINSOCIAL" localSheetId="0">#REF!</definedName>
    <definedName name="FINSOCIAL">#REF!</definedName>
    <definedName name="FIPE_ED_ZERO" localSheetId="0">#REF!</definedName>
    <definedName name="FIPE_ED_ZERO">#REF!</definedName>
    <definedName name="FIPE_MENS" localSheetId="0">#REF!</definedName>
    <definedName name="FIPE_MENS">#REF!</definedName>
    <definedName name="FISCA" localSheetId="0">#REF!</definedName>
    <definedName name="FISCA">#REF!</definedName>
    <definedName name="FISCAL" localSheetId="0">#REF!</definedName>
    <definedName name="FISCAL">#REF!</definedName>
    <definedName name="FIX" localSheetId="0">#REF!</definedName>
    <definedName name="FIX">#REF!</definedName>
    <definedName name="Fl_01" localSheetId="0">#REF!</definedName>
    <definedName name="Fl_01">#REF!</definedName>
    <definedName name="FL_TOT" localSheetId="0">#REF!</definedName>
    <definedName name="FL_TOT">#REF!</definedName>
    <definedName name="FLAG_PF" localSheetId="0">#REF!</definedName>
    <definedName name="FLAG_PF">#REF!</definedName>
    <definedName name="FLAG_S" localSheetId="0">#REF!</definedName>
    <definedName name="FLAG_S">#REF!</definedName>
    <definedName name="FN_DEF_E" localSheetId="0">#REF!</definedName>
    <definedName name="FN_DEF_E">#REF!</definedName>
    <definedName name="FN_DEF_M" localSheetId="0">#REF!</definedName>
    <definedName name="FN_DEF_M">#REF!</definedName>
    <definedName name="FN_DEF_P" localSheetId="0">#REF!</definedName>
    <definedName name="FN_DEF_P">#REF!</definedName>
    <definedName name="FN_DEF_T" localSheetId="0">#REF!</definedName>
    <definedName name="FN_DEF_T">#REF!</definedName>
    <definedName name="FN_E" localSheetId="0">#REF!</definedName>
    <definedName name="FN_E">#REF!</definedName>
    <definedName name="FN_PRJ_E" localSheetId="0">#REF!</definedName>
    <definedName name="FN_PRJ_E">#REF!</definedName>
    <definedName name="FN_PRJ_M" localSheetId="0">#REF!</definedName>
    <definedName name="FN_PRJ_M">#REF!</definedName>
    <definedName name="FN_PRJ_P" localSheetId="0">#REF!</definedName>
    <definedName name="FN_PRJ_P">#REF!</definedName>
    <definedName name="FN_PRJ_T" localSheetId="0">#REF!</definedName>
    <definedName name="FN_PRJ_T">#REF!</definedName>
    <definedName name="FN_T" localSheetId="0">#REF!</definedName>
    <definedName name="FN_T">#REF!</definedName>
    <definedName name="FP_3_94" localSheetId="0">#REF!</definedName>
    <definedName name="FP_3_94">#REF!</definedName>
    <definedName name="FP_6_94" localSheetId="0">#REF!</definedName>
    <definedName name="FP_6_94">#REF!</definedName>
    <definedName name="fpvc200" localSheetId="0">#REF!</definedName>
    <definedName name="fpvc200">#REF!</definedName>
    <definedName name="FRETE" localSheetId="0">#REF!</definedName>
    <definedName name="FRETE">#REF!</definedName>
    <definedName name="FT_3_94" localSheetId="0">#REF!</definedName>
    <definedName name="FT_3_94">#REF!</definedName>
    <definedName name="FT_6_94" localSheetId="0">#REF!</definedName>
    <definedName name="FT_6_94">#REF!</definedName>
    <definedName name="FZ_E" localSheetId="0">#REF!</definedName>
    <definedName name="FZ_E">#REF!</definedName>
    <definedName name="FZ_M" localSheetId="0">#REF!</definedName>
    <definedName name="FZ_M">#REF!</definedName>
    <definedName name="FZ_P" localSheetId="0">#REF!</definedName>
    <definedName name="FZ_P">#REF!</definedName>
    <definedName name="FZ_T" localSheetId="0">#REF!</definedName>
    <definedName name="FZ_T">#REF!</definedName>
    <definedName name="g" hidden="1">{#N/A,#N/A,FALSE,"RESUMO-BB1";#N/A,#N/A,FALSE,"MOD-A01-R - BB1";#N/A,#N/A,FALSE,"URB-BB1"}</definedName>
    <definedName name="gail1009" localSheetId="0">#REF!</definedName>
    <definedName name="gail1009">#REF!</definedName>
    <definedName name="gail1209" localSheetId="0">#REF!</definedName>
    <definedName name="gail1209">#REF!</definedName>
    <definedName name="gail2109" localSheetId="0">#REF!</definedName>
    <definedName name="gail2109">#REF!</definedName>
    <definedName name="GASE" hidden="1">{#N/A,#N/A,FALSE,"RESUMO-BB1";#N/A,#N/A,FALSE,"MOD-A01-R - BB1";#N/A,#N/A,FALSE,"URB-BB1"}</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0">#REF!</definedName>
    <definedName name="GSM">#REF!</definedName>
    <definedName name="guco" localSheetId="0">#REF!</definedName>
    <definedName name="guco">#REF!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0">#REF!</definedName>
    <definedName name="HPC">#REF!</definedName>
    <definedName name="HRA" hidden="1">{#N/A,#N/A,FALSE,"ORC-ACKE";#N/A,#N/A,FALSE,"RESUMO"}</definedName>
    <definedName name="IBO" localSheetId="0">#REF!</definedName>
    <definedName name="IBO">#REF!</definedName>
    <definedName name="ILUM" localSheetId="0">#REF!</definedName>
    <definedName name="ILUM">#REF!</definedName>
    <definedName name="Imagem">INDIRECT("Referência!$A$"&amp;VLOOKUP('[20]Dados Iniciais'!$D$3,[20]Referência!$D$1:$E$2,2,0))</definedName>
    <definedName name="IMPFICHA" localSheetId="0">#REF!</definedName>
    <definedName name="IMPFICHA">#REF!</definedName>
    <definedName name="inel" localSheetId="0">#REF!</definedName>
    <definedName name="inel">#REF!</definedName>
    <definedName name="INFO" localSheetId="0">#REF!</definedName>
    <definedName name="INFO">#REF!</definedName>
    <definedName name="inhi" localSheetId="0">#REF!</definedName>
    <definedName name="inhi">#REF!</definedName>
    <definedName name="insert1" localSheetId="0">#REF!</definedName>
    <definedName name="insert1">#REF!</definedName>
    <definedName name="insert2" localSheetId="0">#REF!</definedName>
    <definedName name="insert2">#REF!</definedName>
    <definedName name="INSUMOS" localSheetId="0">#REF!</definedName>
    <definedName name="INSUMOS">#REF!</definedName>
    <definedName name="INTE" localSheetId="0">#REF!</definedName>
    <definedName name="INTE">#REF!</definedName>
    <definedName name="Io" localSheetId="0">#REF!</definedName>
    <definedName name="Io">#REF!</definedName>
    <definedName name="IR" localSheetId="0">#REF!</definedName>
    <definedName name="IR">#REF!</definedName>
    <definedName name="IR_ABCE" localSheetId="0">#REF!</definedName>
    <definedName name="IR_ABCE">#REF!</definedName>
    <definedName name="IR_DER_SSO" localSheetId="0">#REF!</definedName>
    <definedName name="IR_DER_SSO">#REF!</definedName>
    <definedName name="IR_RD" localSheetId="0">#REF!</definedName>
    <definedName name="IR_RD">#REF!</definedName>
    <definedName name="IR_SB" localSheetId="0">#REF!</definedName>
    <definedName name="IR_SB">#REF!</definedName>
    <definedName name="IR_SIURB" localSheetId="0">#REF!</definedName>
    <definedName name="IR_SIURB">#REF!</definedName>
    <definedName name="ISS" localSheetId="0">#REF!</definedName>
    <definedName name="ISS">#REF!</definedName>
    <definedName name="ITC_D_379" localSheetId="0">#REF!</definedName>
    <definedName name="ITC_D_379">#REF!</definedName>
    <definedName name="ITEM_COMP" localSheetId="0">#REF!</definedName>
    <definedName name="ITEM_COMP">#REF!</definedName>
    <definedName name="item_plan_ant" localSheetId="0">#REF!</definedName>
    <definedName name="item_plan_ant">#REF!</definedName>
    <definedName name="ITEM1" localSheetId="0">#REF!</definedName>
    <definedName name="ITEM1">#REF!</definedName>
    <definedName name="ITEM10" localSheetId="0">#REF!</definedName>
    <definedName name="ITEM10">#REF!</definedName>
    <definedName name="ITEM11" localSheetId="0">#REF!</definedName>
    <definedName name="ITEM11">#REF!</definedName>
    <definedName name="ITEM2" localSheetId="0">#REF!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WO" localSheetId="0">#REF!</definedName>
    <definedName name="IWO">#REF!</definedName>
    <definedName name="j" hidden="1">{#N/A,#N/A,FALSE,"ORC-ACKE";#N/A,#N/A,FALSE,"RESUMO"}</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0" hidden="1">[5]COMPOSIÇÕES!#REF!</definedName>
    <definedName name="jhe" hidden="1">[5]COMPOSIÇÕES!#REF!</definedName>
    <definedName name="joel">#N/A</definedName>
    <definedName name="JUNCAO">'[8]Cadastro da Medicao'!$B$13</definedName>
    <definedName name="K" localSheetId="0">#REF!</definedName>
    <definedName name="K">#REF!</definedName>
    <definedName name="K1geral" localSheetId="0">'[21]ORÇAMENTO DETALHADO'!#REF!</definedName>
    <definedName name="K1geral">'[21]ORÇAMENTO DETALHADO'!#REF!</definedName>
    <definedName name="K2adm" localSheetId="0">'[21]ORÇAMENTO DETALHADO'!#REF!</definedName>
    <definedName name="K2adm">'[21]ORÇAMENTO DETALHADO'!#REF!</definedName>
    <definedName name="K3indireto" localSheetId="0">'[21]ORÇAMENTO DETALHADO'!#REF!</definedName>
    <definedName name="K3indireto">'[21]ORÇAMENTO DETALHADO'!#REF!</definedName>
    <definedName name="lavc" localSheetId="0">#REF!</definedName>
    <definedName name="lavc">#REF!</definedName>
    <definedName name="lavs" localSheetId="0">#REF!</definedName>
    <definedName name="lavs">#REF!</definedName>
    <definedName name="lavt" localSheetId="0">#REF!</definedName>
    <definedName name="lavt">#REF!</definedName>
    <definedName name="laz" localSheetId="0">#REF!</definedName>
    <definedName name="laz">#REF!</definedName>
    <definedName name="lepo" localSheetId="0">#REF!</definedName>
    <definedName name="lepo">#REF!</definedName>
    <definedName name="life" localSheetId="0">#REF!</definedName>
    <definedName name="life">#REF!</definedName>
    <definedName name="lima" localSheetId="0">#REF!</definedName>
    <definedName name="lima">#REF!</definedName>
    <definedName name="LISTA_ENTRADA" localSheetId="0">#REF!</definedName>
    <definedName name="LISTA_ENTRADA">#REF!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0">[22]HABITAÇÃO!#REF!</definedName>
    <definedName name="lol">[22]HABITAÇÃO!#REF!</definedName>
    <definedName name="lpre12" localSheetId="0">#REF!</definedName>
    <definedName name="lpre12">#REF!</definedName>
    <definedName name="ls" localSheetId="0">#REF!</definedName>
    <definedName name="ls">#REF!</definedName>
    <definedName name="lsea" localSheetId="0">#REF!</definedName>
    <definedName name="lsea">#REF!</definedName>
    <definedName name="Lst.MatServ" localSheetId="0">#REF!</definedName>
    <definedName name="Lst.MatServ">#REF!</definedName>
    <definedName name="Lst.Position" localSheetId="0">#REF!</definedName>
    <definedName name="Lst.Position">#REF!</definedName>
    <definedName name="Lst.Tipo" localSheetId="0">#REF!</definedName>
    <definedName name="Lst.Tipo">#REF!</definedName>
    <definedName name="Lst.Top" localSheetId="0">#REF!</definedName>
    <definedName name="Lst.Top">#REF!</definedName>
    <definedName name="Lst.Top1" localSheetId="0">#REF!</definedName>
    <definedName name="Lst.Top1">#REF!</definedName>
    <definedName name="ltre10" localSheetId="0">#REF!</definedName>
    <definedName name="ltre10">#REF!</definedName>
    <definedName name="ltre15" localSheetId="0">#REF!</definedName>
    <definedName name="ltre15">#REF!</definedName>
    <definedName name="ltre20" localSheetId="0">#REF!</definedName>
    <definedName name="ltre20">#REF!</definedName>
    <definedName name="ltre25" localSheetId="0">#REF!</definedName>
    <definedName name="ltre25">#REF!</definedName>
    <definedName name="ltre30" localSheetId="0">#REF!</definedName>
    <definedName name="ltre30">#REF!</definedName>
    <definedName name="M" localSheetId="0">#REF!</definedName>
    <definedName name="M">#REF!</definedName>
    <definedName name="M_EC" localSheetId="0">#REF!</definedName>
    <definedName name="M_EC">#REF!</definedName>
    <definedName name="M_EC_AUX" localSheetId="0">#REF!</definedName>
    <definedName name="M_EC_AUX">#REF!</definedName>
    <definedName name="M_ED" localSheetId="0">#REF!</definedName>
    <definedName name="M_ED">#REF!</definedName>
    <definedName name="M_ED_AUX" localSheetId="0">#REF!</definedName>
    <definedName name="M_ED_AUX">#REF!</definedName>
    <definedName name="M_EST" localSheetId="0">#REF!</definedName>
    <definedName name="M_EST">#REF!</definedName>
    <definedName name="M_EST_AUX" localSheetId="0">#REF!</definedName>
    <definedName name="M_EST_AUX">#REF!</definedName>
    <definedName name="M_INF" localSheetId="0">#REF!</definedName>
    <definedName name="M_INF">#REF!</definedName>
    <definedName name="M_INF_AUX" localSheetId="0">#REF!</definedName>
    <definedName name="M_INF_AUX">#REF!</definedName>
    <definedName name="M_PAV_AUX" localSheetId="0">#REF!</definedName>
    <definedName name="M_PAV_AUX">#REF!</definedName>
    <definedName name="M_TER" localSheetId="0">#REF!</definedName>
    <definedName name="M_TER">#REF!</definedName>
    <definedName name="M_TER_AUX" localSheetId="0">#REF!</definedName>
    <definedName name="M_TER_AUX">#REF!</definedName>
    <definedName name="M1_" localSheetId="0">#REF!</definedName>
    <definedName name="M1_">#REF!</definedName>
    <definedName name="MA_ANT_EC" localSheetId="0">#REF!</definedName>
    <definedName name="MA_ANT_EC">#REF!</definedName>
    <definedName name="MA_ANT_ED" localSheetId="0">#REF!</definedName>
    <definedName name="MA_ANT_ED">#REF!</definedName>
    <definedName name="MA_ANT_EST" localSheetId="0">#REF!</definedName>
    <definedName name="MA_ANT_EST">#REF!</definedName>
    <definedName name="MA_ANT_INF" localSheetId="0">#REF!</definedName>
    <definedName name="MA_ANT_INF">#REF!</definedName>
    <definedName name="MA_ANT_TER" localSheetId="0">#REF!</definedName>
    <definedName name="MA_ANT_TER">#REF!</definedName>
    <definedName name="MA_ATU_EC" localSheetId="0">#REF!</definedName>
    <definedName name="MA_ATU_EC">#REF!</definedName>
    <definedName name="MA_ATU_ED" localSheetId="0">#REF!</definedName>
    <definedName name="MA_ATU_ED">#REF!</definedName>
    <definedName name="MA_ATU_EST" localSheetId="0">#REF!</definedName>
    <definedName name="MA_ATU_EST">#REF!</definedName>
    <definedName name="MA_ATU_INF" localSheetId="0">#REF!</definedName>
    <definedName name="MA_ATU_INF">#REF!</definedName>
    <definedName name="MA_ATU_TER" localSheetId="0">#REF!</definedName>
    <definedName name="MA_ATU_TER">#REF!</definedName>
    <definedName name="maac" localSheetId="0">#REF!</definedName>
    <definedName name="maac">#REF!</definedName>
    <definedName name="maal" localSheetId="0">#REF!</definedName>
    <definedName name="maal">#REF!</definedName>
    <definedName name="MACRO" localSheetId="0">#REF!</definedName>
    <definedName name="MACRO">#REF!</definedName>
    <definedName name="made10" localSheetId="0">#REF!</definedName>
    <definedName name="made10">#REF!</definedName>
    <definedName name="maep" localSheetId="0">#REF!</definedName>
    <definedName name="maep">#REF!</definedName>
    <definedName name="mafi" localSheetId="0">#REF!</definedName>
    <definedName name="mafi">#REF!</definedName>
    <definedName name="MAO">[17]MDO!$A$1:$D$804</definedName>
    <definedName name="maol" localSheetId="0">#REF!</definedName>
    <definedName name="maol">#REF!</definedName>
    <definedName name="mapv" localSheetId="0">#REF!</definedName>
    <definedName name="mapv">#REF!</definedName>
    <definedName name="MARGEM" localSheetId="0">#REF!</definedName>
    <definedName name="MARGEM">#REF!</definedName>
    <definedName name="MARGEM1" localSheetId="0">#REF!</definedName>
    <definedName name="MARGEM1">#REF!</definedName>
    <definedName name="MARGEM10" localSheetId="0">#REF!</definedName>
    <definedName name="MARGEM10">#REF!</definedName>
    <definedName name="MARGEM11" localSheetId="0">#REF!</definedName>
    <definedName name="MARGEM11">#REF!</definedName>
    <definedName name="MARGEM12" localSheetId="0">#REF!</definedName>
    <definedName name="MARGEM12">#REF!</definedName>
    <definedName name="MARGEM13" localSheetId="0">#REF!</definedName>
    <definedName name="MARGEM13">#REF!</definedName>
    <definedName name="MARGEM14" localSheetId="0">#REF!</definedName>
    <definedName name="MARGEM14">#REF!</definedName>
    <definedName name="MARGEM15" localSheetId="0">#REF!</definedName>
    <definedName name="MARGEM15">#REF!</definedName>
    <definedName name="MARGEM16" localSheetId="0">#REF!</definedName>
    <definedName name="MARGEM16">#REF!</definedName>
    <definedName name="MARGEM17" localSheetId="0">#REF!</definedName>
    <definedName name="MARGEM17">#REF!</definedName>
    <definedName name="MARGEM18" localSheetId="0">#REF!</definedName>
    <definedName name="MARGEM18">#REF!</definedName>
    <definedName name="MARGEM19" localSheetId="0">#REF!</definedName>
    <definedName name="MARGEM19">#REF!</definedName>
    <definedName name="MARGEM2" localSheetId="0">#REF!</definedName>
    <definedName name="MARGEM2">#REF!</definedName>
    <definedName name="MARGEM20" localSheetId="0">#REF!</definedName>
    <definedName name="MARGEM20">#REF!</definedName>
    <definedName name="MARGEM21" localSheetId="0">#REF!</definedName>
    <definedName name="MARGEM21">#REF!</definedName>
    <definedName name="MARGEM22" localSheetId="0">#REF!</definedName>
    <definedName name="MARGEM22">#REF!</definedName>
    <definedName name="MARGEM23" localSheetId="0">#REF!</definedName>
    <definedName name="MARGEM23">#REF!</definedName>
    <definedName name="MARGEM24" localSheetId="0">#REF!</definedName>
    <definedName name="MARGEM24">#REF!</definedName>
    <definedName name="MARGEM25" localSheetId="0">#REF!</definedName>
    <definedName name="MARGEM25">#REF!</definedName>
    <definedName name="MARGEM26" localSheetId="0">#REF!</definedName>
    <definedName name="MARGEM26">#REF!</definedName>
    <definedName name="MARGEM27" localSheetId="0">#REF!</definedName>
    <definedName name="MARGEM27">#REF!</definedName>
    <definedName name="MARGEM28" localSheetId="0">#REF!</definedName>
    <definedName name="MARGEM28">#REF!</definedName>
    <definedName name="MARGEM29" localSheetId="0">#REF!</definedName>
    <definedName name="MARGEM29">#REF!</definedName>
    <definedName name="MARGEM3" localSheetId="0">#REF!</definedName>
    <definedName name="MARGEM3">#REF!</definedName>
    <definedName name="MARGEM30" localSheetId="0">#REF!</definedName>
    <definedName name="MARGEM30">#REF!</definedName>
    <definedName name="MARGEM31" localSheetId="0">#REF!</definedName>
    <definedName name="MARGEM31">#REF!</definedName>
    <definedName name="MARGEM32" localSheetId="0">#REF!</definedName>
    <definedName name="MARGEM32">#REF!</definedName>
    <definedName name="MARGEM33" localSheetId="0">#REF!</definedName>
    <definedName name="MARGEM33">#REF!</definedName>
    <definedName name="MARGEM34" localSheetId="0">#REF!</definedName>
    <definedName name="MARGEM34">#REF!</definedName>
    <definedName name="MARGEM35" localSheetId="0">#REF!</definedName>
    <definedName name="MARGEM35">#REF!</definedName>
    <definedName name="MARGEM36" localSheetId="0">#REF!</definedName>
    <definedName name="MARGEM36">#REF!</definedName>
    <definedName name="MARGEM37" localSheetId="0">#REF!</definedName>
    <definedName name="MARGEM37">#REF!</definedName>
    <definedName name="MARGEM38" localSheetId="0">#REF!</definedName>
    <definedName name="MARGEM38">#REF!</definedName>
    <definedName name="MARGEM39" localSheetId="0">#REF!</definedName>
    <definedName name="MARGEM39">#REF!</definedName>
    <definedName name="MARGEM4" localSheetId="0">#REF!</definedName>
    <definedName name="MARGEM4">#REF!</definedName>
    <definedName name="MARGEM40" localSheetId="0">#REF!</definedName>
    <definedName name="MARGEM40">#REF!</definedName>
    <definedName name="MARGEM5" localSheetId="0">#REF!</definedName>
    <definedName name="MARGEM5">#REF!</definedName>
    <definedName name="MARGEM6" localSheetId="0">#REF!</definedName>
    <definedName name="MARGEM6">#REF!</definedName>
    <definedName name="MARGEM7" localSheetId="0">#REF!</definedName>
    <definedName name="MARGEM7">#REF!</definedName>
    <definedName name="MARGEM8" localSheetId="0">#REF!</definedName>
    <definedName name="MARGEM8">#REF!</definedName>
    <definedName name="MARGEM9" localSheetId="0">#REF!</definedName>
    <definedName name="MARGEM9">#REF!</definedName>
    <definedName name="mart" localSheetId="0">#REF!</definedName>
    <definedName name="mart">#REF!</definedName>
    <definedName name="maso" localSheetId="0">#REF!</definedName>
    <definedName name="maso">#REF!</definedName>
    <definedName name="MAT">[16]INSUMOS!$G$1:$J$1033</definedName>
    <definedName name="MATER">[17]MAT!$A$1:$H$4331</definedName>
    <definedName name="MC1201_" localSheetId="0">#REF!</definedName>
    <definedName name="MC1201_">#REF!</definedName>
    <definedName name="MC2207_" localSheetId="0">#REF!</definedName>
    <definedName name="MC2207_">#REF!</definedName>
    <definedName name="MDO" localSheetId="0">[23]INSUMOS!#REF!</definedName>
    <definedName name="MDO">[23]INSUMOS!#REF!</definedName>
    <definedName name="med">'[24]MC 01'!$T$1</definedName>
    <definedName name="MED_AC_MAX_LIB" localSheetId="0">#REF!</definedName>
    <definedName name="MED_AC_MAX_LIB">#REF!</definedName>
    <definedName name="MED_AC_TOT" localSheetId="0">#REF!</definedName>
    <definedName name="MED_AC_TOT">#REF!</definedName>
    <definedName name="MED_FIN_AC_ANT" localSheetId="0">#REF!</definedName>
    <definedName name="MED_FIN_AC_ANT">#REF!</definedName>
    <definedName name="MED_FIN_ACUM" localSheetId="0">#REF!</definedName>
    <definedName name="MED_FIN_ACUM">#REF!</definedName>
    <definedName name="MED_FIN_MES" localSheetId="0">#REF!</definedName>
    <definedName name="MED_FIN_MES">#REF!</definedName>
    <definedName name="MED_FIN_MES_AUX" localSheetId="0">#REF!</definedName>
    <definedName name="MED_FIN_MES_AUX">#REF!</definedName>
    <definedName name="MED_FIS_AC_ANT" localSheetId="0">#REF!</definedName>
    <definedName name="MED_FIS_AC_ANT">#REF!</definedName>
    <definedName name="MED_FIS_ACUM" localSheetId="0">#REF!</definedName>
    <definedName name="MED_FIS_ACUM">#REF!</definedName>
    <definedName name="MED_FIS_MES" localSheetId="0">#REF!</definedName>
    <definedName name="MED_FIS_MES">#REF!</definedName>
    <definedName name="MENU_CO" localSheetId="0">#REF!</definedName>
    <definedName name="MENU_CO">#REF!</definedName>
    <definedName name="MENU_M" localSheetId="0">#REF!</definedName>
    <definedName name="MENU_M">#REF!</definedName>
    <definedName name="MENU_N" localSheetId="0">#REF!</definedName>
    <definedName name="MENU_N">#REF!</definedName>
    <definedName name="MENU_REAJ" localSheetId="0">#REF!</definedName>
    <definedName name="MENU_REAJ">#REF!</definedName>
    <definedName name="MENU_SALV" localSheetId="0">#REF!</definedName>
    <definedName name="MENU_SALV">#REF!</definedName>
    <definedName name="MENU_VERIF" localSheetId="0">#REF!</definedName>
    <definedName name="MENU_VERIF">#REF!</definedName>
    <definedName name="mobi" localSheetId="0">#REF!</definedName>
    <definedName name="mobi">#REF!</definedName>
    <definedName name="mola" localSheetId="0">#REF!</definedName>
    <definedName name="mola">#REF!</definedName>
    <definedName name="mour" localSheetId="0">#REF!</definedName>
    <definedName name="mour">#REF!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0">#REF!</definedName>
    <definedName name="N__da_Medição">#REF!</definedName>
    <definedName name="N_MED" localSheetId="0">#REF!</definedName>
    <definedName name="N_MED">#REF!</definedName>
    <definedName name="N_RP" localSheetId="0">#REF!</definedName>
    <definedName name="N_RP">#REF!</definedName>
    <definedName name="nb" hidden="1">{#N/A,#N/A,FALSE,"RESUMO-BB1";#N/A,#N/A,FALSE,"MOD-A01-R - BB1";#N/A,#N/A,FALSE,"URB-BB1"}</definedName>
    <definedName name="neut" localSheetId="0">#REF!</definedName>
    <definedName name="neut">#REF!</definedName>
    <definedName name="NMED_ANT" localSheetId="0">#REF!</definedName>
    <definedName name="NMED_ANT">#REF!</definedName>
    <definedName name="NOME_ARQ" localSheetId="0">#REF!</definedName>
    <definedName name="NOME_ARQ">#REF!</definedName>
    <definedName name="num_preco_apres" localSheetId="0">#REF!</definedName>
    <definedName name="num_preco_apres">#REF!</definedName>
    <definedName name="obra" localSheetId="0">#REF!</definedName>
    <definedName name="obra">#REF!</definedName>
    <definedName name="obras" localSheetId="0">#REF!</definedName>
    <definedName name="obras">#REF!</definedName>
    <definedName name="OBS" localSheetId="0">#REF!</definedName>
    <definedName name="OBS">#REF!</definedName>
    <definedName name="of" localSheetId="0">#REF!</definedName>
    <definedName name="of">#REF!</definedName>
    <definedName name="ofic" localSheetId="0">#REF!</definedName>
    <definedName name="ofic">#REF!</definedName>
    <definedName name="OIS" localSheetId="0">#REF!</definedName>
    <definedName name="OIS">#REF!</definedName>
    <definedName name="OPERADOR_DE_PA_CARREGADEIRA" localSheetId="0">#REF!</definedName>
    <definedName name="OPERADOR_DE_PA_CARREGADEIRA">#REF!</definedName>
    <definedName name="Optico" localSheetId="0">OFFSET('PLANILHA ORÇAMENTARIA'!Lst.Top,#REF!,-1,1,1)</definedName>
    <definedName name="Optico">OFFSET(Lst.Top,#REF!,-1,1,1)</definedName>
    <definedName name="ORDENACAO" localSheetId="0">#REF!</definedName>
    <definedName name="ORDENACAO">#REF!</definedName>
    <definedName name="oxid" localSheetId="0">#REF!</definedName>
    <definedName name="oxid">#REF!</definedName>
    <definedName name="p_fin_ac" localSheetId="0">#REF!</definedName>
    <definedName name="p_fin_ac">#REF!</definedName>
    <definedName name="p_fin_m" localSheetId="0">#REF!</definedName>
    <definedName name="p_fin_m">#REF!</definedName>
    <definedName name="P2_INSUMOS" localSheetId="0">#REF!</definedName>
    <definedName name="P2_INSUMOS">#REF!</definedName>
    <definedName name="pakr" localSheetId="0">#REF!</definedName>
    <definedName name="pakr">#REF!</definedName>
    <definedName name="PARA" localSheetId="0">#REF!</definedName>
    <definedName name="PARA">#REF!</definedName>
    <definedName name="paste1" localSheetId="0">#REF!</definedName>
    <definedName name="paste1">#REF!</definedName>
    <definedName name="paste2" localSheetId="0">#REF!</definedName>
    <definedName name="paste2">#REF!</definedName>
    <definedName name="paste3" localSheetId="0">#REF!</definedName>
    <definedName name="paste3">#REF!</definedName>
    <definedName name="paste4" localSheetId="0">#REF!</definedName>
    <definedName name="paste4">#REF!</definedName>
    <definedName name="PAUX">[7]Comp_AUX!$A$1:$P$5200</definedName>
    <definedName name="pavi2" localSheetId="0">#REF!</definedName>
    <definedName name="pavi2">#REF!</definedName>
    <definedName name="pavi3" localSheetId="0">#REF!</definedName>
    <definedName name="pavi3">#REF!</definedName>
    <definedName name="pcfp90" localSheetId="0">#REF!</definedName>
    <definedName name="pcfp90">#REF!</definedName>
    <definedName name="pedr" localSheetId="0">#REF!</definedName>
    <definedName name="pedr">#REF!</definedName>
    <definedName name="per" localSheetId="0">#REF!</definedName>
    <definedName name="per">#REF!</definedName>
    <definedName name="PERC_ACUM" localSheetId="0">#REF!</definedName>
    <definedName name="PERC_ACUM">#REF!</definedName>
    <definedName name="PERC_LICIT" localSheetId="0">#REF!</definedName>
    <definedName name="PERC_LICIT">#REF!</definedName>
    <definedName name="PERC_MES" localSheetId="0">#REF!</definedName>
    <definedName name="PERC_MES">#REF!</definedName>
    <definedName name="PERC_RANGE_AUX" localSheetId="0">#REF!</definedName>
    <definedName name="PERC_RANGE_AUX">#REF!</definedName>
    <definedName name="perf" localSheetId="0">#REF!</definedName>
    <definedName name="perf">#REF!</definedName>
    <definedName name="PERIODO" localSheetId="0">#REF!</definedName>
    <definedName name="PERIODO">#REF!</definedName>
    <definedName name="periodomed">'[8]Cadastro da Medicao'!$E$7</definedName>
    <definedName name="pigr" localSheetId="0">#REF!</definedName>
    <definedName name="pigr">#REF!</definedName>
    <definedName name="PIS" localSheetId="0">#REF!</definedName>
    <definedName name="PIS">#REF!</definedName>
    <definedName name="PLAN" localSheetId="0">#REF!</definedName>
    <definedName name="PLAN">#REF!</definedName>
    <definedName name="plan_ant" localSheetId="0">#REF!</definedName>
    <definedName name="plan_ant">#REF!</definedName>
    <definedName name="Plan_Apres" localSheetId="0">#REF!</definedName>
    <definedName name="Plan_Apres">#REF!</definedName>
    <definedName name="Plan2" localSheetId="0">#REF!</definedName>
    <definedName name="Plan2">#REF!</definedName>
    <definedName name="PLANILHA" localSheetId="0">#REF!</definedName>
    <definedName name="PLANILHA">#REF!</definedName>
    <definedName name="POÇOS" localSheetId="0">#REF!</definedName>
    <definedName name="POÇOS">#REF!</definedName>
    <definedName name="pont33" localSheetId="0">#REF!</definedName>
    <definedName name="pont33">#REF!</definedName>
    <definedName name="pope" localSheetId="0">#REF!</definedName>
    <definedName name="pope">#REF!</definedName>
    <definedName name="popim" localSheetId="0">#REF!</definedName>
    <definedName name="popim">#REF!</definedName>
    <definedName name="prar" localSheetId="0">#REF!</definedName>
    <definedName name="prar">#REF!</definedName>
    <definedName name="PRECOUNIT">[25]CPU!$A$1:$N$3068</definedName>
    <definedName name="preg" localSheetId="0">#REF!</definedName>
    <definedName name="preg">#REF!</definedName>
    <definedName name="prel" localSheetId="0">#REF!</definedName>
    <definedName name="prel">#REF!</definedName>
    <definedName name="pres" localSheetId="0">#REF!</definedName>
    <definedName name="pres">#REF!</definedName>
    <definedName name="prex" localSheetId="0">#REF!</definedName>
    <definedName name="prex">#REF!</definedName>
    <definedName name="prfu" localSheetId="0">#REF!</definedName>
    <definedName name="prfu">#REF!</definedName>
    <definedName name="prhi" localSheetId="0">#REF!</definedName>
    <definedName name="prhi">#REF!</definedName>
    <definedName name="prin" localSheetId="0">#REF!</definedName>
    <definedName name="prin">#REF!</definedName>
    <definedName name="Print_Area_MI" localSheetId="0">[26]QuQuant!#REF!</definedName>
    <definedName name="Print_Area_MI">[26]QuQuant!#REF!</definedName>
    <definedName name="PROC" localSheetId="0">#REF!</definedName>
    <definedName name="PROC">#REF!</definedName>
    <definedName name="Processo_de_pagamento">'[8]Cadastro da Medicao'!$B$9</definedName>
    <definedName name="PROGR" localSheetId="0">#REF!</definedName>
    <definedName name="PROGR">#REF!</definedName>
    <definedName name="prpr" localSheetId="0">#REF!</definedName>
    <definedName name="prpr">#REF!</definedName>
    <definedName name="q1sd21q6" localSheetId="0" hidden="1">'[2]Custo-FAT'!#REF!</definedName>
    <definedName name="q1sd21q6" hidden="1">'[2]Custo-FAT'!#REF!</definedName>
    <definedName name="QERTT" hidden="1">{#N/A,#N/A,FALSE,"ORC-ACKE";#N/A,#N/A,FALSE,"RESUMO"}</definedName>
    <definedName name="qwe16as" localSheetId="0" hidden="1">'[2]Custo-FAT'!#REF!</definedName>
    <definedName name="qwe16as" hidden="1">'[2]Custo-FAT'!#REF!</definedName>
    <definedName name="QWEFR" hidden="1">{#N/A,#N/A,FALSE,"RESUMO-BB1";#N/A,#N/A,FALSE,"MOD-A01-R - BB1";#N/A,#N/A,FALSE,"URB-BB1"}</definedName>
    <definedName name="qwer123" localSheetId="0" hidden="1">'[2]Custo-FAT'!#REF!</definedName>
    <definedName name="qwer123" hidden="1">'[2]Custo-FAT'!#REF!</definedName>
    <definedName name="qwert12" localSheetId="0" hidden="1">'[2]Custo-FAT'!#REF!</definedName>
    <definedName name="qwert12" hidden="1">'[2]Custo-FAT'!#REF!</definedName>
    <definedName name="R_EC" localSheetId="0">#REF!</definedName>
    <definedName name="R_EC">#REF!</definedName>
    <definedName name="R_EC_AUX" localSheetId="0">#REF!</definedName>
    <definedName name="R_EC_AUX">#REF!</definedName>
    <definedName name="R_ED" localSheetId="0">#REF!</definedName>
    <definedName name="R_ED">#REF!</definedName>
    <definedName name="R_ED_AUX" localSheetId="0">#REF!</definedName>
    <definedName name="R_ED_AUX">#REF!</definedName>
    <definedName name="R_EST" localSheetId="0">#REF!</definedName>
    <definedName name="R_EST">#REF!</definedName>
    <definedName name="R_EST_AUX" localSheetId="0">#REF!</definedName>
    <definedName name="R_EST_AUX">#REF!</definedName>
    <definedName name="R_INF" localSheetId="0">#REF!</definedName>
    <definedName name="R_INF">#REF!</definedName>
    <definedName name="R_INF_AUX" localSheetId="0">#REF!</definedName>
    <definedName name="R_INF_AUX">#REF!</definedName>
    <definedName name="R_PAV_AUX" localSheetId="0">#REF!</definedName>
    <definedName name="R_PAV_AUX">#REF!</definedName>
    <definedName name="R_TER" localSheetId="0">#REF!</definedName>
    <definedName name="R_TER">#REF!</definedName>
    <definedName name="R_TER_AUX" localSheetId="0">#REF!</definedName>
    <definedName name="R_TER_AUX">#REF!</definedName>
    <definedName name="RA_ANT_EC" localSheetId="0">#REF!</definedName>
    <definedName name="RA_ANT_EC">#REF!</definedName>
    <definedName name="RA_ANT_ED" localSheetId="0">#REF!</definedName>
    <definedName name="RA_ANT_ED">#REF!</definedName>
    <definedName name="RA_ANT_EST" localSheetId="0">#REF!</definedName>
    <definedName name="RA_ANT_EST">#REF!</definedName>
    <definedName name="RA_ANT_INF" localSheetId="0">#REF!</definedName>
    <definedName name="RA_ANT_INF">#REF!</definedName>
    <definedName name="RA_ANT_TER" localSheetId="0">#REF!</definedName>
    <definedName name="RA_ANT_TER">#REF!</definedName>
    <definedName name="RA_ATU_EC" localSheetId="0">#REF!</definedName>
    <definedName name="RA_ATU_EC">#REF!</definedName>
    <definedName name="RA_ATU_ED" localSheetId="0">#REF!</definedName>
    <definedName name="RA_ATU_ED">#REF!</definedName>
    <definedName name="RA_ATU_EST" localSheetId="0">#REF!</definedName>
    <definedName name="RA_ATU_EST">#REF!</definedName>
    <definedName name="RA_ATU_INF" localSheetId="0">#REF!</definedName>
    <definedName name="RA_ATU_INF">#REF!</definedName>
    <definedName name="RA_ATU_TER" localSheetId="0">#REF!</definedName>
    <definedName name="RA_ATU_TER">#REF!</definedName>
    <definedName name="rabi" localSheetId="0">#REF!</definedName>
    <definedName name="rabi">#REF!</definedName>
    <definedName name="Ramo">[18]Tabelas!$C$2:$C$20</definedName>
    <definedName name="rat">'[27]LOTE 4'!$Q:$S</definedName>
    <definedName name="REAJ" localSheetId="0">#REF!</definedName>
    <definedName name="REAJ">#REF!</definedName>
    <definedName name="REAJ_MES" localSheetId="0">#REF!</definedName>
    <definedName name="REAJ_MES">#REF!</definedName>
    <definedName name="REAJ_MES_AUX" localSheetId="0">#REF!</definedName>
    <definedName name="REAJ_MES_AUX">#REF!</definedName>
    <definedName name="reajuste" localSheetId="0">[28]MEDIÇÃO!#REF!</definedName>
    <definedName name="reajuste">[28]MEDIÇÃO!#REF!</definedName>
    <definedName name="RecalcMatriz" localSheetId="0">#REF!</definedName>
    <definedName name="RecalcMatriz">#REF!</definedName>
    <definedName name="red" localSheetId="0">#REF!</definedName>
    <definedName name="red">#REF!</definedName>
    <definedName name="REDU" localSheetId="0">#REF!</definedName>
    <definedName name="REDU">#REF!</definedName>
    <definedName name="reep" localSheetId="0">#REF!</definedName>
    <definedName name="reep">#REF!</definedName>
    <definedName name="rega" localSheetId="0">#REF!</definedName>
    <definedName name="rega">#REF!</definedName>
    <definedName name="Regime">[18]Tabelas!$E$2:$E$4</definedName>
    <definedName name="resi" localSheetId="0">#REF!</definedName>
    <definedName name="resi">#REF!</definedName>
    <definedName name="RESP_R" localSheetId="0">#REF!</definedName>
    <definedName name="RESP_R">#REF!</definedName>
    <definedName name="RESP_SALV" localSheetId="0">#REF!</definedName>
    <definedName name="RESP_SALV">#REF!</definedName>
    <definedName name="RESP_T" localSheetId="0">#REF!</definedName>
    <definedName name="RESP_T">#REF!</definedName>
    <definedName name="RESULTADO" localSheetId="0">#REF!</definedName>
    <definedName name="RESULTADO">#REF!</definedName>
    <definedName name="ripa5" localSheetId="0">#REF!</definedName>
    <definedName name="ripa5">#REF!</definedName>
    <definedName name="RISCO" localSheetId="0">#REF!</definedName>
    <definedName name="RISCO">#REF!</definedName>
    <definedName name="RMA" localSheetId="0">#REF!</definedName>
    <definedName name="RMA">#REF!</definedName>
    <definedName name="RMM" localSheetId="0">#REF!</definedName>
    <definedName name="RMM">#REF!</definedName>
    <definedName name="roga" localSheetId="0">#REF!</definedName>
    <definedName name="roga">#REF!</definedName>
    <definedName name="rogr" localSheetId="0">#REF!</definedName>
    <definedName name="rogr">#REF!</definedName>
    <definedName name="ropa" localSheetId="0">#REF!</definedName>
    <definedName name="ropa">#REF!</definedName>
    <definedName name="rt" hidden="1">{#N/A,#N/A,FALSE,"ORC-ACKE";#N/A,#N/A,FALSE,"RESUMO"}</definedName>
    <definedName name="S" localSheetId="0">#REF!</definedName>
    <definedName name="S">#REF!</definedName>
    <definedName name="s2d1a" localSheetId="0" hidden="1">'[2]Custo-FAT'!#REF!</definedName>
    <definedName name="s2d1a" hidden="1">'[2]Custo-FAT'!#REF!</definedName>
    <definedName name="sarr10" localSheetId="0">#REF!</definedName>
    <definedName name="sarr10">#REF!</definedName>
    <definedName name="sarr15" localSheetId="0">#REF!</definedName>
    <definedName name="sarr15">#REF!</definedName>
    <definedName name="sdfsd" localSheetId="0" hidden="1">'[2]Custo-FAT'!#REF!</definedName>
    <definedName name="sdfsd" hidden="1">'[2]Custo-FAT'!#REF!</definedName>
    <definedName name="SDS" hidden="1">{#N/A,#N/A,FALSE,"RESUMO-BB1";#N/A,#N/A,FALSE,"MOD-A01-R - BB1";#N/A,#N/A,FALSE,"URB-BB1"}</definedName>
    <definedName name="seac" localSheetId="0">#REF!</definedName>
    <definedName name="seac">#REF!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0">#REF!</definedName>
    <definedName name="sifa40">#REF!</definedName>
    <definedName name="sifa50" localSheetId="0">#REF!</definedName>
    <definedName name="sifa50">#REF!</definedName>
    <definedName name="sim" localSheetId="0">[31]M.O.!#REF!</definedName>
    <definedName name="sim">[31]M.O.!#REF!</definedName>
    <definedName name="simone" localSheetId="0">[31]M.O.!#REF!</definedName>
    <definedName name="simone">[31]M.O.!#REF!</definedName>
    <definedName name="SINAPI" localSheetId="0">#REF!</definedName>
    <definedName name="SINAPI">#REF!</definedName>
    <definedName name="SIURB_JAN_07" localSheetId="0">#REF!</definedName>
    <definedName name="SIURB_JAN_07">#REF!</definedName>
    <definedName name="SIURB_JAN06" localSheetId="0">#REF!</definedName>
    <definedName name="SIURB_JAN06">#REF!</definedName>
    <definedName name="SIURB_JUL_06">[32]SIURB_JUL_06!$A$2:$D$722</definedName>
    <definedName name="SIURB_JUL_07" localSheetId="0">#REF!</definedName>
    <definedName name="SIURB_JUL_07">#REF!</definedName>
    <definedName name="sond" localSheetId="0">#REF!</definedName>
    <definedName name="sond">#REF!</definedName>
    <definedName name="sound1" localSheetId="0">#REF!</definedName>
    <definedName name="sound1">#REF!</definedName>
    <definedName name="sound2" localSheetId="0">#REF!</definedName>
    <definedName name="sound2">#REF!</definedName>
    <definedName name="spud" localSheetId="0">#REF!</definedName>
    <definedName name="spud">#REF!</definedName>
    <definedName name="SS" localSheetId="0">#REF!</definedName>
    <definedName name="SS">#REF!</definedName>
    <definedName name="start" localSheetId="0">#REF!</definedName>
    <definedName name="start">#REF!</definedName>
    <definedName name="T_A" localSheetId="0">#REF!</definedName>
    <definedName name="T_A">#REF!</definedName>
    <definedName name="T_B" localSheetId="0">#REF!</definedName>
    <definedName name="T_B">#REF!</definedName>
    <definedName name="TAB" localSheetId="0">#REF!</definedName>
    <definedName name="TAB">#REF!</definedName>
    <definedName name="TAB_33" localSheetId="0">#REF!</definedName>
    <definedName name="TAB_33">#REF!</definedName>
    <definedName name="TAB_CRON" localSheetId="0">#REF!</definedName>
    <definedName name="TAB_CRON">#REF!</definedName>
    <definedName name="TAB_IND" localSheetId="0">#REF!</definedName>
    <definedName name="TAB_IND">#REF!</definedName>
    <definedName name="Tab_Per" localSheetId="0">#REF!</definedName>
    <definedName name="Tab_Per">#REF!</definedName>
    <definedName name="TAB_RES" localSheetId="0">#REF!</definedName>
    <definedName name="TAB_RES">#REF!</definedName>
    <definedName name="TABELA" localSheetId="0">#REF!</definedName>
    <definedName name="TABELA">#REF!</definedName>
    <definedName name="TABELA1" localSheetId="0">#REF!</definedName>
    <definedName name="TABELA1">#REF!</definedName>
    <definedName name="TABELA2" localSheetId="0">#REF!</definedName>
    <definedName name="TABELA2">#REF!</definedName>
    <definedName name="TABELA3" localSheetId="0">#REF!</definedName>
    <definedName name="TABELA3">#REF!</definedName>
    <definedName name="TABELA4" localSheetId="0">#REF!</definedName>
    <definedName name="TABELA4">#REF!</definedName>
    <definedName name="TABELA5" localSheetId="0">#REF!</definedName>
    <definedName name="TABELA5">#REF!</definedName>
    <definedName name="TABELA6" localSheetId="0">#REF!</definedName>
    <definedName name="TABELA6">#REF!</definedName>
    <definedName name="TABELA7" localSheetId="0">#REF!</definedName>
    <definedName name="TABELA7">#REF!</definedName>
    <definedName name="TABFE" localSheetId="0">#REF!</definedName>
    <definedName name="TABFE">#REF!</definedName>
    <definedName name="TABJAN03" localSheetId="0">#REF!</definedName>
    <definedName name="TABJAN03">#REF!</definedName>
    <definedName name="TabJan05" localSheetId="0">#REF!</definedName>
    <definedName name="TabJan05">#REF!</definedName>
    <definedName name="TABJAN09">'[33]TAB JUL 2010'!$A$2:$D$3294</definedName>
    <definedName name="TABSERBO" localSheetId="0">#REF!</definedName>
    <definedName name="TABSERBO">#REF!</definedName>
    <definedName name="tabu" localSheetId="0">#REF!</definedName>
    <definedName name="tabu">#REF!</definedName>
    <definedName name="tabu30" localSheetId="0">#REF!</definedName>
    <definedName name="tabu30">#REF!</definedName>
    <definedName name="tacr" localSheetId="0">#REF!</definedName>
    <definedName name="tacr">#REF!</definedName>
    <definedName name="tamanho" localSheetId="0">#REF!</definedName>
    <definedName name="tamanho">#REF!</definedName>
    <definedName name="tbjan01" localSheetId="0">#REF!</definedName>
    <definedName name="tbjan01">#REF!</definedName>
    <definedName name="tbjan04" localSheetId="0">#REF!</definedName>
    <definedName name="tbjan04">#REF!</definedName>
    <definedName name="TBJUL01" localSheetId="0">#REF!</definedName>
    <definedName name="TBJUL01">#REF!</definedName>
    <definedName name="tcar40" localSheetId="0">#REF!</definedName>
    <definedName name="tcar40">#REF!</definedName>
    <definedName name="tcar50" localSheetId="0">#REF!</definedName>
    <definedName name="tcar50">#REF!</definedName>
    <definedName name="tcar60" localSheetId="0">#REF!</definedName>
    <definedName name="tcar60">#REF!</definedName>
    <definedName name="tcsi20" localSheetId="0">#REF!</definedName>
    <definedName name="tcsi20">#REF!</definedName>
    <definedName name="tcsi30" localSheetId="0">#REF!</definedName>
    <definedName name="tcsi30">#REF!</definedName>
    <definedName name="tega" localSheetId="0">#REF!</definedName>
    <definedName name="tega">#REF!</definedName>
    <definedName name="telc2525" localSheetId="0">#REF!</definedName>
    <definedName name="telc2525">#REF!</definedName>
    <definedName name="temp" localSheetId="0">#REF!</definedName>
    <definedName name="temp">#REF!</definedName>
    <definedName name="temp2" localSheetId="0">#REF!</definedName>
    <definedName name="temp2">#REF!</definedName>
    <definedName name="Term_ad" localSheetId="0">#REF!</definedName>
    <definedName name="Term_ad">#REF!</definedName>
    <definedName name="TERM_ADIT" localSheetId="0">#REF!</definedName>
    <definedName name="TERM_ADIT">#REF!</definedName>
    <definedName name="TERM_ORIG" localSheetId="0">#REF!</definedName>
    <definedName name="TERM_ORIG">#REF!</definedName>
    <definedName name="TERM_TEST" localSheetId="0">#REF!</definedName>
    <definedName name="TERM_TEST">#REF!</definedName>
    <definedName name="TESTE" localSheetId="0">#REF!</definedName>
    <definedName name="TESTE">#REF!</definedName>
    <definedName name="texto" localSheetId="0">#REF!</definedName>
    <definedName name="texto">#REF!</definedName>
    <definedName name="tijo10" localSheetId="0">#REF!</definedName>
    <definedName name="tijo10">#REF!</definedName>
    <definedName name="tijo15" localSheetId="0">#REF!</definedName>
    <definedName name="tijo15">#REF!</definedName>
    <definedName name="tijo20" localSheetId="0">#REF!</definedName>
    <definedName name="tijo20">#REF!</definedName>
    <definedName name="tijo5" localSheetId="0">#REF!</definedName>
    <definedName name="tijo5">#REF!</definedName>
    <definedName name="TIPO" localSheetId="0">#REF!</definedName>
    <definedName name="TIPO">#REF!</definedName>
    <definedName name="_xlnm.Print_Titles" localSheetId="0">'PLANILHA ORÇAMENTARIA'!$1:$9</definedName>
    <definedName name="Títulos_impressão_IM" localSheetId="0">#REF!</definedName>
    <definedName name="Títulos_impressão_IM">#REF!</definedName>
    <definedName name="topo" localSheetId="0">#REF!</definedName>
    <definedName name="topo">#REF!</definedName>
    <definedName name="TOT_CAPA" localSheetId="0">#REF!</definedName>
    <definedName name="TOT_CAPA">#REF!</definedName>
    <definedName name="TOT_PLAN" localSheetId="0">#REF!</definedName>
    <definedName name="TOT_PLAN">#REF!</definedName>
    <definedName name="TOTAL" localSheetId="0">#REF!</definedName>
    <definedName name="TOTAL">#REF!</definedName>
    <definedName name="tpva" localSheetId="0">#REF!</definedName>
    <definedName name="tpva">#REF!</definedName>
    <definedName name="TRANS">[16]INSUMOS!$W$3:$Z$179</definedName>
    <definedName name="tuli" localSheetId="0">#REF!</definedName>
    <definedName name="tuli">#REF!</definedName>
    <definedName name="UF">[18]Tabelas!$A$2:$A$29</definedName>
    <definedName name="URV" localSheetId="0">#REF!</definedName>
    <definedName name="URV">#REF!</definedName>
    <definedName name="VAL_CONTR_ADIT" localSheetId="0">#REF!</definedName>
    <definedName name="VAL_CONTR_ADIT">#REF!</definedName>
    <definedName name="VAL_CONTR_ORIG" localSheetId="0">#REF!</definedName>
    <definedName name="VAL_CONTR_ORIG">#REF!</definedName>
    <definedName name="Val_ctr_ad">[34]CAPA!$E$21</definedName>
    <definedName name="Val_Ctr_Terreno">'[35]Iguatemi A_310'!$H$12</definedName>
    <definedName name="VC_CC" localSheetId="0">#REF!</definedName>
    <definedName name="VC_CC">#REF!</definedName>
    <definedName name="VC_ED" localSheetId="0">#REF!</definedName>
    <definedName name="VC_ED">#REF!</definedName>
    <definedName name="VC_EST" localSheetId="0">#REF!</definedName>
    <definedName name="VC_EST">#REF!</definedName>
    <definedName name="VC_INF" localSheetId="0">#REF!</definedName>
    <definedName name="VC_INF">#REF!</definedName>
    <definedName name="VC_TER" localSheetId="0">#REF!</definedName>
    <definedName name="VC_TER">#REF!</definedName>
    <definedName name="vc_Terreno" localSheetId="0">#REF!</definedName>
    <definedName name="vc_Terreno">#REF!</definedName>
    <definedName name="vdes" localSheetId="0">#REF!</definedName>
    <definedName name="vdes">#REF!</definedName>
    <definedName name="veda" localSheetId="0">#REF!</definedName>
    <definedName name="veda">#REF!</definedName>
    <definedName name="VERIF_PC" localSheetId="0">#REF!</definedName>
    <definedName name="VERIF_PC">#REF!</definedName>
    <definedName name="VERIF_TR" localSheetId="0">#REF!</definedName>
    <definedName name="VERIF_TR">#REF!</definedName>
    <definedName name="viab" localSheetId="0">#REF!</definedName>
    <definedName name="viab">#REF!</definedName>
    <definedName name="viga612" localSheetId="0">#REF!</definedName>
    <definedName name="viga612">#REF!</definedName>
    <definedName name="vili4" localSheetId="0">#REF!</definedName>
    <definedName name="vili4">#REF!</definedName>
    <definedName name="vime55" localSheetId="0">#REF!</definedName>
    <definedName name="vime55">#REF!</definedName>
    <definedName name="vite10" localSheetId="0">#REF!</definedName>
    <definedName name="vite10">#REF!</definedName>
    <definedName name="vite6" localSheetId="0">#REF!</definedName>
    <definedName name="vite6">#REF!</definedName>
    <definedName name="vlav" localSheetId="0">#REF!</definedName>
    <definedName name="vlav">#REF!</definedName>
    <definedName name="vpia" localSheetId="0">#REF!</definedName>
    <definedName name="vpia">#REF!</definedName>
    <definedName name="vrctr" localSheetId="0">#REF!</definedName>
    <definedName name="vrctr">#REF!</definedName>
    <definedName name="w" localSheetId="0">#REF!,#REF!,#REF!</definedName>
    <definedName name="w">#REF!,#REF!,#REF!</definedName>
    <definedName name="W_FLAG" localSheetId="0">#REF!</definedName>
    <definedName name="W_FLAG">#REF!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0">#REF!</definedName>
    <definedName name="zarc">#REF!</definedName>
    <definedName name="ZERF" hidden="1">{#N/A,#N/A,FALSE,"BETER -1";#N/A,#N/A,FALSE,"BETER -2";#N/A,#N/A,FALSE,"BETER -3";#N/A,#N/A,FALSE,"BETER -urb";#N/A,#N/A,FALSE,"BETER -RESUMO"}</definedName>
    <definedName name="ZERO_INIC" localSheetId="0">#REF!</definedName>
    <definedName name="ZERO_INIC">#REF!</definedName>
  </definedNames>
  <calcPr calcId="145621"/>
</workbook>
</file>

<file path=xl/calcChain.xml><?xml version="1.0" encoding="utf-8"?>
<calcChain xmlns="http://schemas.openxmlformats.org/spreadsheetml/2006/main">
  <c r="B54" i="4" l="1"/>
  <c r="H412" i="7" l="1"/>
  <c r="H314" i="7"/>
  <c r="H114" i="7"/>
  <c r="H18" i="7"/>
  <c r="H17" i="7"/>
  <c r="H113" i="7" l="1"/>
  <c r="H154" i="7"/>
  <c r="H454" i="7" l="1"/>
  <c r="H153" i="7"/>
  <c r="H289" i="7"/>
  <c r="H28" i="7" l="1"/>
  <c r="H161" i="7" l="1"/>
  <c r="H217" i="7" l="1"/>
  <c r="H452" i="7"/>
  <c r="H453" i="7"/>
  <c r="H451" i="7"/>
  <c r="H450" i="7"/>
  <c r="H418" i="7"/>
  <c r="H447" i="7"/>
  <c r="H448" i="7"/>
  <c r="H262" i="7"/>
  <c r="H139" i="7"/>
  <c r="H218" i="7"/>
  <c r="H440" i="7"/>
  <c r="H221" i="7"/>
  <c r="H449" i="7" l="1"/>
  <c r="H70" i="7" l="1"/>
  <c r="H111" i="7"/>
  <c r="H121" i="7"/>
  <c r="H71" i="7"/>
  <c r="H89" i="7" l="1"/>
  <c r="H88" i="7"/>
  <c r="H24" i="7"/>
  <c r="H90" i="7"/>
  <c r="H25" i="7"/>
  <c r="H127" i="7" l="1"/>
  <c r="B5" i="1" l="1"/>
  <c r="B4" i="4"/>
  <c r="H404" i="7" l="1"/>
  <c r="H400" i="7" l="1"/>
  <c r="H398" i="7"/>
  <c r="H274" i="7"/>
  <c r="H399" i="7"/>
  <c r="H405" i="7"/>
  <c r="H402" i="7"/>
  <c r="H403" i="7"/>
  <c r="H303" i="7"/>
  <c r="H408" i="7"/>
  <c r="H406" i="7"/>
  <c r="H407" i="7"/>
  <c r="H401" i="7"/>
  <c r="H373" i="7"/>
  <c r="H319" i="7"/>
  <c r="H349" i="7"/>
  <c r="H348" i="7"/>
  <c r="H347" i="7"/>
  <c r="H342" i="7"/>
  <c r="H339" i="7"/>
  <c r="H338" i="7"/>
  <c r="H307" i="7"/>
  <c r="H305" i="7"/>
  <c r="H298" i="7"/>
  <c r="H364" i="7"/>
  <c r="H363" i="7"/>
  <c r="H367" i="7"/>
  <c r="H368" i="7"/>
  <c r="H353" i="7"/>
  <c r="H275" i="7"/>
  <c r="H276" i="7"/>
  <c r="H194" i="7"/>
  <c r="H193" i="7"/>
  <c r="H209" i="7"/>
  <c r="H195" i="7" l="1"/>
  <c r="H196" i="7"/>
  <c r="H432" i="7"/>
  <c r="H140" i="7"/>
  <c r="H260" i="7"/>
  <c r="H250" i="7"/>
  <c r="H245" i="7" l="1"/>
  <c r="H243" i="7"/>
  <c r="H248" i="7"/>
  <c r="H174" i="7"/>
  <c r="H175" i="7" l="1"/>
  <c r="H173" i="7"/>
  <c r="H246" i="7"/>
  <c r="H244" i="7"/>
  <c r="H177" i="7"/>
  <c r="H176" i="7"/>
  <c r="H172" i="7"/>
  <c r="H240" i="7"/>
  <c r="H239" i="7"/>
  <c r="H191" i="7"/>
  <c r="H189" i="7"/>
  <c r="H187" i="7"/>
  <c r="H185" i="7"/>
  <c r="H232" i="7"/>
  <c r="H247" i="7"/>
  <c r="H237" i="7"/>
  <c r="H190" i="7" l="1"/>
  <c r="H233" i="7"/>
  <c r="H192" i="7"/>
  <c r="H188" i="7"/>
  <c r="H186" i="7"/>
  <c r="H184" i="7"/>
  <c r="H231" i="7"/>
  <c r="H234" i="7"/>
  <c r="H238" i="7"/>
  <c r="H67" i="7" l="1"/>
  <c r="H66" i="7"/>
  <c r="H141" i="7" l="1"/>
  <c r="H129" i="7"/>
  <c r="H128" i="7"/>
  <c r="H107" i="7"/>
  <c r="H106" i="7"/>
  <c r="H130" i="7"/>
  <c r="H109" i="7"/>
  <c r="H78" i="7" l="1"/>
  <c r="H137" i="7"/>
  <c r="H133" i="7"/>
  <c r="H134" i="7" l="1"/>
  <c r="H135" i="7"/>
  <c r="H112" i="7" l="1"/>
  <c r="H108" i="7" l="1"/>
  <c r="H162" i="7" l="1"/>
  <c r="H93" i="7" l="1"/>
  <c r="H92" i="7"/>
  <c r="H77" i="7" l="1"/>
  <c r="H84" i="7"/>
  <c r="H441" i="7" l="1"/>
  <c r="H269" i="7"/>
  <c r="H411" i="7"/>
  <c r="H409" i="7"/>
  <c r="H410" i="7"/>
  <c r="H268" i="7"/>
  <c r="H433" i="7"/>
  <c r="H267" i="7"/>
  <c r="H16" i="7"/>
  <c r="H465" i="7"/>
  <c r="H464" i="7" s="1"/>
  <c r="H150" i="7" l="1"/>
  <c r="H146" i="7"/>
  <c r="H149" i="7"/>
  <c r="H143" i="7"/>
  <c r="H147" i="7"/>
  <c r="H148" i="7"/>
  <c r="H443" i="7"/>
  <c r="H442" i="7"/>
  <c r="H444" i="7"/>
  <c r="H264" i="7"/>
  <c r="H266" i="7"/>
  <c r="H434" i="7"/>
  <c r="H144" i="7"/>
  <c r="H145" i="7"/>
  <c r="H102" i="7"/>
  <c r="H263" i="7" l="1"/>
  <c r="H265" i="7"/>
  <c r="H152" i="7" l="1"/>
  <c r="H27" i="7"/>
  <c r="H151" i="7" l="1"/>
  <c r="H261" i="7"/>
  <c r="H159" i="7" l="1"/>
  <c r="H318" i="7"/>
  <c r="H46" i="7" l="1"/>
  <c r="H76" i="7" l="1"/>
  <c r="L52" i="4" l="1"/>
  <c r="H446" i="7" l="1"/>
  <c r="H445" i="7"/>
  <c r="B52" i="1"/>
  <c r="B51" i="4" s="1"/>
  <c r="A52" i="1"/>
  <c r="A51" i="4" s="1"/>
  <c r="C52" i="1" l="1"/>
  <c r="C51" i="4" s="1"/>
  <c r="G51" i="4" l="1"/>
  <c r="K51" i="4"/>
  <c r="H51" i="4"/>
  <c r="D51" i="4"/>
  <c r="E51" i="4"/>
  <c r="I51" i="4"/>
  <c r="F51" i="4"/>
  <c r="J51" i="4"/>
  <c r="L51" i="4" l="1"/>
  <c r="B50" i="1"/>
  <c r="A50" i="1"/>
  <c r="B48" i="1"/>
  <c r="A48" i="1"/>
  <c r="B46" i="1"/>
  <c r="A46" i="1"/>
  <c r="H38" i="7"/>
  <c r="H462" i="7"/>
  <c r="H461" i="7"/>
  <c r="H460" i="7"/>
  <c r="H459" i="7"/>
  <c r="H458" i="7"/>
  <c r="H457" i="7"/>
  <c r="H320" i="7"/>
  <c r="H317" i="7"/>
  <c r="H227" i="7"/>
  <c r="H219" i="7"/>
  <c r="H220" i="7"/>
  <c r="H222" i="7"/>
  <c r="H223" i="7"/>
  <c r="H439" i="7"/>
  <c r="H438" i="7"/>
  <c r="H437" i="7"/>
  <c r="H436" i="7"/>
  <c r="H435" i="7"/>
  <c r="H431" i="7"/>
  <c r="H429" i="7"/>
  <c r="H430" i="7"/>
  <c r="H428" i="7"/>
  <c r="H427" i="7" l="1"/>
  <c r="C50" i="1" l="1"/>
  <c r="L50" i="4"/>
  <c r="L48" i="4"/>
  <c r="L46" i="4"/>
  <c r="L44" i="4"/>
  <c r="L42" i="4"/>
  <c r="L40" i="4"/>
  <c r="L38" i="4"/>
  <c r="L36" i="4"/>
  <c r="L34" i="4"/>
  <c r="L32" i="4"/>
  <c r="L30" i="4"/>
  <c r="L28" i="4"/>
  <c r="L26" i="4"/>
  <c r="L24" i="4"/>
  <c r="L22" i="4"/>
  <c r="L20" i="4"/>
  <c r="L18" i="4"/>
  <c r="L16" i="4"/>
  <c r="L14" i="4"/>
  <c r="L12" i="4"/>
  <c r="L10" i="4"/>
  <c r="B49" i="4"/>
  <c r="A49" i="4"/>
  <c r="B47" i="4"/>
  <c r="A47" i="4"/>
  <c r="B45" i="4"/>
  <c r="A45" i="4"/>
  <c r="B44" i="1"/>
  <c r="B43" i="4" s="1"/>
  <c r="A44" i="1"/>
  <c r="A43" i="4" s="1"/>
  <c r="B42" i="1"/>
  <c r="B41" i="4" s="1"/>
  <c r="A42" i="1"/>
  <c r="A41" i="4" s="1"/>
  <c r="B40" i="1"/>
  <c r="B39" i="4" s="1"/>
  <c r="A40" i="1"/>
  <c r="A39" i="4" s="1"/>
  <c r="B38" i="1"/>
  <c r="B37" i="4" s="1"/>
  <c r="A38" i="1"/>
  <c r="A37" i="4" s="1"/>
  <c r="B36" i="1"/>
  <c r="B35" i="4" s="1"/>
  <c r="A36" i="1"/>
  <c r="A35" i="4" s="1"/>
  <c r="B34" i="1"/>
  <c r="B33" i="4" s="1"/>
  <c r="A34" i="1"/>
  <c r="A33" i="4" s="1"/>
  <c r="B32" i="1"/>
  <c r="B31" i="4" s="1"/>
  <c r="A32" i="1"/>
  <c r="A31" i="4" s="1"/>
  <c r="B30" i="1"/>
  <c r="B29" i="4" s="1"/>
  <c r="A30" i="1"/>
  <c r="A29" i="4" s="1"/>
  <c r="B28" i="1"/>
  <c r="B27" i="4" s="1"/>
  <c r="A28" i="1"/>
  <c r="A27" i="4" s="1"/>
  <c r="B26" i="1"/>
  <c r="B25" i="4" s="1"/>
  <c r="A26" i="1"/>
  <c r="A25" i="4" s="1"/>
  <c r="B24" i="1"/>
  <c r="B23" i="4" s="1"/>
  <c r="A24" i="1"/>
  <c r="A23" i="4" s="1"/>
  <c r="B22" i="1"/>
  <c r="B21" i="4" s="1"/>
  <c r="A22" i="1"/>
  <c r="A21" i="4" s="1"/>
  <c r="B20" i="1"/>
  <c r="B19" i="4" s="1"/>
  <c r="A20" i="1"/>
  <c r="A19" i="4" s="1"/>
  <c r="B18" i="1"/>
  <c r="B17" i="4" s="1"/>
  <c r="A18" i="1"/>
  <c r="A17" i="4" s="1"/>
  <c r="B16" i="1"/>
  <c r="B15" i="4" s="1"/>
  <c r="A16" i="1"/>
  <c r="A15" i="4" s="1"/>
  <c r="B14" i="1"/>
  <c r="B13" i="4" s="1"/>
  <c r="A14" i="1"/>
  <c r="A13" i="4" s="1"/>
  <c r="B12" i="1"/>
  <c r="B11" i="4" s="1"/>
  <c r="A12" i="1"/>
  <c r="A11" i="4" s="1"/>
  <c r="B10" i="1"/>
  <c r="B9" i="4" s="1"/>
  <c r="A10" i="1"/>
  <c r="A9" i="4" s="1"/>
  <c r="H123" i="7" l="1"/>
  <c r="H124" i="7"/>
  <c r="H313" i="7"/>
  <c r="H425" i="7"/>
  <c r="H424" i="7" s="1"/>
  <c r="H419" i="7"/>
  <c r="H420" i="7"/>
  <c r="H421" i="7"/>
  <c r="H422" i="7"/>
  <c r="H394" i="7"/>
  <c r="H395" i="7"/>
  <c r="H396" i="7"/>
  <c r="H397" i="7"/>
  <c r="H393" i="7"/>
  <c r="H374" i="7"/>
  <c r="H375" i="7"/>
  <c r="H376" i="7"/>
  <c r="H377" i="7"/>
  <c r="H378" i="7"/>
  <c r="H379" i="7"/>
  <c r="H380" i="7"/>
  <c r="H381" i="7"/>
  <c r="H382" i="7"/>
  <c r="H383" i="7"/>
  <c r="H384" i="7"/>
  <c r="H385" i="7"/>
  <c r="H386" i="7"/>
  <c r="H387" i="7"/>
  <c r="H388" i="7"/>
  <c r="H389" i="7"/>
  <c r="H390" i="7"/>
  <c r="H372" i="7"/>
  <c r="H334" i="7"/>
  <c r="H312" i="7"/>
  <c r="H369" i="7"/>
  <c r="H365" i="7"/>
  <c r="H366" i="7"/>
  <c r="H362" i="7"/>
  <c r="H357" i="7"/>
  <c r="H358" i="7"/>
  <c r="H359" i="7"/>
  <c r="H360" i="7"/>
  <c r="H361" i="7"/>
  <c r="H355" i="7"/>
  <c r="H356" i="7"/>
  <c r="H352" i="7"/>
  <c r="H354" i="7"/>
  <c r="H337" i="7"/>
  <c r="H340" i="7"/>
  <c r="H341" i="7"/>
  <c r="H345" i="7"/>
  <c r="H346" i="7"/>
  <c r="H343" i="7"/>
  <c r="H344" i="7"/>
  <c r="H327" i="7"/>
  <c r="H328" i="7"/>
  <c r="H329" i="7"/>
  <c r="H330" i="7"/>
  <c r="H331" i="7"/>
  <c r="H332" i="7"/>
  <c r="H333" i="7"/>
  <c r="H326" i="7"/>
  <c r="H323" i="7"/>
  <c r="H322" i="7"/>
  <c r="H321" i="7"/>
  <c r="H293" i="7"/>
  <c r="H294" i="7"/>
  <c r="H309" i="7"/>
  <c r="H300" i="7"/>
  <c r="H299" i="7"/>
  <c r="H302" i="7"/>
  <c r="H296" i="7"/>
  <c r="H292" i="7"/>
  <c r="H295" i="7"/>
  <c r="H297" i="7"/>
  <c r="H301" i="7"/>
  <c r="H306" i="7"/>
  <c r="H304" i="7"/>
  <c r="H308" i="7"/>
  <c r="H284" i="7"/>
  <c r="H285" i="7"/>
  <c r="H286" i="7"/>
  <c r="H287" i="7"/>
  <c r="H288" i="7"/>
  <c r="H277" i="7"/>
  <c r="H278" i="7"/>
  <c r="H279" i="7"/>
  <c r="H280" i="7"/>
  <c r="H281" i="7"/>
  <c r="H282" i="7"/>
  <c r="H283" i="7"/>
  <c r="H273" i="7"/>
  <c r="H417" i="7" l="1"/>
  <c r="C46" i="1" s="1"/>
  <c r="H271" i="7"/>
  <c r="C40" i="1" s="1"/>
  <c r="C39" i="4" s="1"/>
  <c r="E39" i="4" s="1"/>
  <c r="H392" i="7"/>
  <c r="C42" i="1" s="1"/>
  <c r="C41" i="4" s="1"/>
  <c r="C48" i="1"/>
  <c r="C47" i="4" s="1"/>
  <c r="H39" i="4" l="1"/>
  <c r="G39" i="4"/>
  <c r="D39" i="4"/>
  <c r="F39" i="4"/>
  <c r="I39" i="4"/>
  <c r="J39" i="4"/>
  <c r="K39" i="4"/>
  <c r="E47" i="4"/>
  <c r="H47" i="4"/>
  <c r="I47" i="4"/>
  <c r="D47" i="4"/>
  <c r="J47" i="4"/>
  <c r="K47" i="4"/>
  <c r="F47" i="4"/>
  <c r="G47" i="4"/>
  <c r="G41" i="4"/>
  <c r="J41" i="4"/>
  <c r="I41" i="4"/>
  <c r="E41" i="4"/>
  <c r="F41" i="4"/>
  <c r="K41" i="4"/>
  <c r="D41" i="4"/>
  <c r="H41" i="4"/>
  <c r="L39" i="4" l="1"/>
  <c r="L41" i="4"/>
  <c r="L47" i="4"/>
  <c r="H258" i="7"/>
  <c r="H259" i="7"/>
  <c r="H257" i="7"/>
  <c r="H256" i="7"/>
  <c r="H255" i="7"/>
  <c r="H253" i="7"/>
  <c r="H254" i="7"/>
  <c r="H251" i="7"/>
  <c r="H252" i="7"/>
  <c r="H249" i="7"/>
  <c r="H235" i="7"/>
  <c r="H236" i="7"/>
  <c r="H241" i="7"/>
  <c r="H242" i="7"/>
  <c r="H230" i="7"/>
  <c r="H224" i="7" l="1"/>
  <c r="H225" i="7"/>
  <c r="H226" i="7"/>
  <c r="H105" i="7"/>
  <c r="H214" i="7" l="1"/>
  <c r="H208" i="7"/>
  <c r="H207" i="7"/>
  <c r="H205" i="7"/>
  <c r="H206" i="7"/>
  <c r="H212" i="7"/>
  <c r="H213" i="7"/>
  <c r="H181" i="7"/>
  <c r="H180" i="7"/>
  <c r="H178" i="7"/>
  <c r="H179" i="7"/>
  <c r="H200" i="7"/>
  <c r="H201" i="7"/>
  <c r="H202" i="7"/>
  <c r="H203" i="7"/>
  <c r="H204" i="7"/>
  <c r="H199" i="7"/>
  <c r="H167" i="7"/>
  <c r="H168" i="7"/>
  <c r="H169" i="7"/>
  <c r="H170" i="7"/>
  <c r="H171" i="7"/>
  <c r="H166" i="7"/>
  <c r="H157" i="7"/>
  <c r="H158" i="7"/>
  <c r="H160" i="7"/>
  <c r="H126" i="7"/>
  <c r="H142" i="7"/>
  <c r="H138" i="7"/>
  <c r="H132" i="7"/>
  <c r="H136" i="7"/>
  <c r="H131" i="7"/>
  <c r="H101" i="7"/>
  <c r="H125" i="7"/>
  <c r="H120" i="7"/>
  <c r="H122" i="7"/>
  <c r="H117" i="7"/>
  <c r="H110" i="7"/>
  <c r="H104" i="7" s="1"/>
  <c r="H164" i="7" l="1"/>
  <c r="C38" i="1" s="1"/>
  <c r="C37" i="4" s="1"/>
  <c r="G37" i="4" s="1"/>
  <c r="H156" i="7"/>
  <c r="C36" i="1" s="1"/>
  <c r="C35" i="4" s="1"/>
  <c r="E35" i="4" s="1"/>
  <c r="H119" i="7"/>
  <c r="C34" i="1" s="1"/>
  <c r="C33" i="4" s="1"/>
  <c r="C30" i="1"/>
  <c r="C29" i="4" s="1"/>
  <c r="F29" i="4" s="1"/>
  <c r="H116" i="7"/>
  <c r="C32" i="1" s="1"/>
  <c r="C31" i="4" s="1"/>
  <c r="G31" i="4" s="1"/>
  <c r="C45" i="4"/>
  <c r="J45" i="4" s="1"/>
  <c r="H100" i="7"/>
  <c r="H97" i="7"/>
  <c r="H99" i="7"/>
  <c r="H96" i="7"/>
  <c r="F31" i="4" l="1"/>
  <c r="D31" i="4"/>
  <c r="D35" i="4"/>
  <c r="J35" i="4"/>
  <c r="H35" i="4"/>
  <c r="E31" i="4"/>
  <c r="K31" i="4"/>
  <c r="G35" i="4"/>
  <c r="H31" i="4"/>
  <c r="J31" i="4"/>
  <c r="I29" i="4"/>
  <c r="I31" i="4"/>
  <c r="K29" i="4"/>
  <c r="G45" i="4"/>
  <c r="D29" i="4"/>
  <c r="K45" i="4"/>
  <c r="H45" i="4"/>
  <c r="K35" i="4"/>
  <c r="I35" i="4"/>
  <c r="H29" i="4"/>
  <c r="J29" i="4"/>
  <c r="F35" i="4"/>
  <c r="I45" i="4"/>
  <c r="E29" i="4"/>
  <c r="G29" i="4"/>
  <c r="H37" i="4"/>
  <c r="F37" i="4"/>
  <c r="I37" i="4"/>
  <c r="F45" i="4"/>
  <c r="D45" i="4"/>
  <c r="K37" i="4"/>
  <c r="D37" i="4"/>
  <c r="E45" i="4"/>
  <c r="G33" i="4"/>
  <c r="F33" i="4"/>
  <c r="I33" i="4"/>
  <c r="K33" i="4"/>
  <c r="H33" i="4"/>
  <c r="E33" i="4"/>
  <c r="J33" i="4"/>
  <c r="D33" i="4"/>
  <c r="E37" i="4"/>
  <c r="J37" i="4"/>
  <c r="H98" i="7"/>
  <c r="H95" i="7" s="1"/>
  <c r="C28" i="1" l="1"/>
  <c r="C27" i="4" s="1"/>
  <c r="G27" i="4" s="1"/>
  <c r="L31" i="4"/>
  <c r="L37" i="4"/>
  <c r="L29" i="4"/>
  <c r="L35" i="4"/>
  <c r="L45" i="4"/>
  <c r="L33" i="4"/>
  <c r="H75" i="7"/>
  <c r="H91" i="7"/>
  <c r="H87" i="7"/>
  <c r="H83" i="7"/>
  <c r="H82" i="7"/>
  <c r="H81" i="7"/>
  <c r="H74" i="7"/>
  <c r="H72" i="7"/>
  <c r="H73" i="7"/>
  <c r="H54" i="7"/>
  <c r="H86" i="7" l="1"/>
  <c r="C26" i="1" s="1"/>
  <c r="C25" i="4" s="1"/>
  <c r="J25" i="4" s="1"/>
  <c r="H69" i="7"/>
  <c r="C22" i="1" s="1"/>
  <c r="C21" i="4" s="1"/>
  <c r="F21" i="4" s="1"/>
  <c r="H80" i="7"/>
  <c r="C24" i="1" s="1"/>
  <c r="C23" i="4" s="1"/>
  <c r="F27" i="4"/>
  <c r="J27" i="4"/>
  <c r="K27" i="4"/>
  <c r="H27" i="4"/>
  <c r="I27" i="4"/>
  <c r="E27" i="4"/>
  <c r="D27" i="4"/>
  <c r="H26" i="7"/>
  <c r="L27" i="4" l="1"/>
  <c r="K21" i="4"/>
  <c r="G21" i="4"/>
  <c r="E21" i="4"/>
  <c r="I25" i="4"/>
  <c r="J21" i="4"/>
  <c r="H21" i="4"/>
  <c r="I21" i="4"/>
  <c r="E25" i="4"/>
  <c r="F25" i="4"/>
  <c r="G25" i="4"/>
  <c r="D21" i="4"/>
  <c r="D25" i="4"/>
  <c r="H25" i="4"/>
  <c r="E23" i="4"/>
  <c r="K23" i="4"/>
  <c r="J23" i="4"/>
  <c r="I23" i="4"/>
  <c r="H23" i="4"/>
  <c r="G23" i="4"/>
  <c r="F23" i="4"/>
  <c r="D23" i="4"/>
  <c r="K25" i="4"/>
  <c r="H56" i="7"/>
  <c r="H55" i="7"/>
  <c r="H37" i="7"/>
  <c r="H35" i="7"/>
  <c r="H36" i="7"/>
  <c r="H60" i="7"/>
  <c r="H61" i="7"/>
  <c r="H62" i="7"/>
  <c r="H63" i="7"/>
  <c r="H64" i="7"/>
  <c r="H65" i="7"/>
  <c r="H59" i="7"/>
  <c r="H51" i="7"/>
  <c r="H52" i="7"/>
  <c r="H53" i="7"/>
  <c r="H50" i="7"/>
  <c r="H49" i="7"/>
  <c r="H48" i="7"/>
  <c r="H41" i="7"/>
  <c r="H40" i="7"/>
  <c r="H42" i="7"/>
  <c r="H43" i="7"/>
  <c r="H44" i="7"/>
  <c r="H45" i="7"/>
  <c r="H34" i="7"/>
  <c r="H58" i="7" l="1"/>
  <c r="C20" i="1" s="1"/>
  <c r="C19" i="4" s="1"/>
  <c r="E19" i="4" s="1"/>
  <c r="H47" i="7"/>
  <c r="C18" i="1" s="1"/>
  <c r="C17" i="4" s="1"/>
  <c r="G17" i="4" s="1"/>
  <c r="H39" i="7"/>
  <c r="C16" i="1" s="1"/>
  <c r="C15" i="4" s="1"/>
  <c r="E15" i="4" s="1"/>
  <c r="L21" i="4"/>
  <c r="L25" i="4"/>
  <c r="L23" i="4"/>
  <c r="H32" i="7"/>
  <c r="H33" i="7"/>
  <c r="H31" i="7"/>
  <c r="H23" i="7"/>
  <c r="H11" i="7"/>
  <c r="H12" i="7"/>
  <c r="H13" i="7"/>
  <c r="H14" i="7"/>
  <c r="H15" i="7"/>
  <c r="H10" i="7" l="1"/>
  <c r="H30" i="7"/>
  <c r="G19" i="4"/>
  <c r="K19" i="4"/>
  <c r="F19" i="4"/>
  <c r="I19" i="4"/>
  <c r="D19" i="4"/>
  <c r="J19" i="4"/>
  <c r="H19" i="4"/>
  <c r="F17" i="4"/>
  <c r="J17" i="4"/>
  <c r="H17" i="4"/>
  <c r="E17" i="4"/>
  <c r="K17" i="4"/>
  <c r="D17" i="4"/>
  <c r="I17" i="4"/>
  <c r="H15" i="4"/>
  <c r="K15" i="4"/>
  <c r="I15" i="4"/>
  <c r="F15" i="4"/>
  <c r="D15" i="4"/>
  <c r="G15" i="4"/>
  <c r="J15" i="4"/>
  <c r="C10" i="1" l="1"/>
  <c r="C9" i="4" s="1"/>
  <c r="L19" i="4"/>
  <c r="L17" i="4"/>
  <c r="L15" i="4"/>
  <c r="H415" i="7"/>
  <c r="H414" i="7" s="1"/>
  <c r="H22" i="7"/>
  <c r="D9" i="4" l="1"/>
  <c r="C44" i="1"/>
  <c r="C43" i="4" s="1"/>
  <c r="G9" i="4"/>
  <c r="H9" i="4"/>
  <c r="E9" i="4"/>
  <c r="J9" i="4"/>
  <c r="K9" i="4"/>
  <c r="I9" i="4"/>
  <c r="F9" i="4"/>
  <c r="H21" i="7"/>
  <c r="H20" i="7" s="1"/>
  <c r="H468" i="7" l="1"/>
  <c r="H43" i="4"/>
  <c r="K43" i="4"/>
  <c r="G43" i="4"/>
  <c r="D43" i="4"/>
  <c r="E43" i="4"/>
  <c r="I43" i="4"/>
  <c r="F43" i="4"/>
  <c r="J43" i="4"/>
  <c r="L9" i="4"/>
  <c r="H469" i="7" l="1"/>
  <c r="L43" i="4"/>
  <c r="C12" i="1"/>
  <c r="C11" i="4" s="1"/>
  <c r="C49" i="4"/>
  <c r="K11" i="4" l="1"/>
  <c r="D11" i="4"/>
  <c r="H11" i="4"/>
  <c r="F11" i="4"/>
  <c r="E11" i="4"/>
  <c r="I11" i="4"/>
  <c r="J11" i="4"/>
  <c r="G11" i="4"/>
  <c r="H470" i="7"/>
  <c r="H49" i="4"/>
  <c r="D49" i="4"/>
  <c r="G49" i="4"/>
  <c r="K49" i="4"/>
  <c r="J49" i="4"/>
  <c r="E49" i="4"/>
  <c r="F49" i="4"/>
  <c r="I49" i="4"/>
  <c r="C56" i="4" l="1"/>
  <c r="C58" i="1"/>
  <c r="L11" i="4"/>
  <c r="L49" i="4"/>
  <c r="C54" i="4" l="1"/>
  <c r="C55" i="1"/>
  <c r="C14" i="1"/>
  <c r="C54" i="1" l="1"/>
  <c r="C56" i="1" s="1"/>
  <c r="C59" i="1" s="1"/>
  <c r="C13" i="4"/>
  <c r="C53" i="4" s="1"/>
  <c r="K13" i="4" l="1"/>
  <c r="K53" i="4" s="1"/>
  <c r="D13" i="4"/>
  <c r="D53" i="4" s="1"/>
  <c r="C55" i="4"/>
  <c r="C57" i="4" s="1"/>
  <c r="H13" i="4"/>
  <c r="H53" i="4" s="1"/>
  <c r="G13" i="4"/>
  <c r="G53" i="4" s="1"/>
  <c r="I13" i="4"/>
  <c r="I53" i="4" s="1"/>
  <c r="E13" i="4"/>
  <c r="E53" i="4" s="1"/>
  <c r="E54" i="4" s="1"/>
  <c r="E55" i="4" s="1"/>
  <c r="F13" i="4"/>
  <c r="F53" i="4" s="1"/>
  <c r="J13" i="4"/>
  <c r="J53" i="4" s="1"/>
  <c r="J54" i="4" s="1"/>
  <c r="J55" i="4" s="1"/>
  <c r="H54" i="4" l="1"/>
  <c r="H55" i="4" s="1"/>
  <c r="F54" i="4"/>
  <c r="F55" i="4" s="1"/>
  <c r="I54" i="4"/>
  <c r="I55" i="4" s="1"/>
  <c r="G54" i="4"/>
  <c r="G55" i="4" s="1"/>
  <c r="K54" i="4"/>
  <c r="K55" i="4" s="1"/>
  <c r="L13" i="4"/>
  <c r="L53" i="4" s="1"/>
  <c r="D54" i="4" l="1"/>
  <c r="D55" i="4" s="1"/>
  <c r="L55" i="4" s="1"/>
  <c r="L56" i="4" s="1"/>
</calcChain>
</file>

<file path=xl/sharedStrings.xml><?xml version="1.0" encoding="utf-8"?>
<sst xmlns="http://schemas.openxmlformats.org/spreadsheetml/2006/main" count="2025" uniqueCount="1227">
  <si>
    <t>RESUMO DA PLANILHA</t>
  </si>
  <si>
    <t xml:space="preserve">Item </t>
  </si>
  <si>
    <t>Descrição dos Serviços</t>
  </si>
  <si>
    <t>Valor Total</t>
  </si>
  <si>
    <t>01.00</t>
  </si>
  <si>
    <t>SERVIÇOS PRELIMINARES</t>
  </si>
  <si>
    <t>02.00</t>
  </si>
  <si>
    <t>03.00</t>
  </si>
  <si>
    <t xml:space="preserve">TRANSPORTE E MOVIMENTAÇÃO, DENTRO E FORA DA OBRA </t>
  </si>
  <si>
    <t>04.00</t>
  </si>
  <si>
    <t>INFRA ESTRUTURA</t>
  </si>
  <si>
    <t>05.00</t>
  </si>
  <si>
    <t>SUPERESTRUTURA</t>
  </si>
  <si>
    <t>06.00</t>
  </si>
  <si>
    <t>ALVENARIA E FECHAMENTO</t>
  </si>
  <si>
    <t>07.00</t>
  </si>
  <si>
    <t xml:space="preserve">COBERTURA </t>
  </si>
  <si>
    <t>08.00</t>
  </si>
  <si>
    <t>TRATAMENTOS E IMPERMEABILIZAÇÃO</t>
  </si>
  <si>
    <t>09.00</t>
  </si>
  <si>
    <t>10.00</t>
  </si>
  <si>
    <t>11.00</t>
  </si>
  <si>
    <t>FORROS</t>
  </si>
  <si>
    <t>12.00</t>
  </si>
  <si>
    <t>13.00</t>
  </si>
  <si>
    <t>PINTURAS</t>
  </si>
  <si>
    <t>INSTALAÇÕES HIDRAÚLICAS</t>
  </si>
  <si>
    <t>INSTALAÇÕES ELÉTRICAS</t>
  </si>
  <si>
    <t>18.00</t>
  </si>
  <si>
    <t>PAISAGISMO</t>
  </si>
  <si>
    <t>SERVIÇOS FINAIS DE OBRAS E EQUIPAMENTOS</t>
  </si>
  <si>
    <t>TOTAL</t>
  </si>
  <si>
    <t>TOTAL GERAL</t>
  </si>
  <si>
    <t>ITEM</t>
  </si>
  <si>
    <t>DESCRIÇÃO DOS SERVIÇOS</t>
  </si>
  <si>
    <t>UNID</t>
  </si>
  <si>
    <t>QTDE</t>
  </si>
  <si>
    <t>02.09.040</t>
  </si>
  <si>
    <t>m²</t>
  </si>
  <si>
    <t>05.10.024</t>
  </si>
  <si>
    <t>m³</t>
  </si>
  <si>
    <t>02.08.020</t>
  </si>
  <si>
    <t>02.01.200</t>
  </si>
  <si>
    <t>02.10.020</t>
  </si>
  <si>
    <t>cj</t>
  </si>
  <si>
    <t>un</t>
  </si>
  <si>
    <t>mxmês</t>
  </si>
  <si>
    <t>02.05.060</t>
  </si>
  <si>
    <t>m</t>
  </si>
  <si>
    <t>02.01</t>
  </si>
  <si>
    <t>05.07.050</t>
  </si>
  <si>
    <t>04.01</t>
  </si>
  <si>
    <t>tx</t>
  </si>
  <si>
    <t>04.02</t>
  </si>
  <si>
    <t>06.02.020</t>
  </si>
  <si>
    <t>09.01.020</t>
  </si>
  <si>
    <t>10.01.040</t>
  </si>
  <si>
    <t>kg</t>
  </si>
  <si>
    <t>10.01.060</t>
  </si>
  <si>
    <t>04.03</t>
  </si>
  <si>
    <t>14.01.060</t>
  </si>
  <si>
    <t>04.04</t>
  </si>
  <si>
    <t>10.02.020</t>
  </si>
  <si>
    <t>11.18.040</t>
  </si>
  <si>
    <t>Lastro de pedra britada</t>
  </si>
  <si>
    <t>11.18.060</t>
  </si>
  <si>
    <t>Lona plástica</t>
  </si>
  <si>
    <t>09.02.020</t>
  </si>
  <si>
    <t>08.02.050</t>
  </si>
  <si>
    <t>m³xmês</t>
  </si>
  <si>
    <t>15.03.030</t>
  </si>
  <si>
    <t>17.01.020</t>
  </si>
  <si>
    <t>32.20.020</t>
  </si>
  <si>
    <t>32.20.060</t>
  </si>
  <si>
    <t>06.01</t>
  </si>
  <si>
    <t>06.02</t>
  </si>
  <si>
    <t>14.20.010</t>
  </si>
  <si>
    <t>06.03</t>
  </si>
  <si>
    <t>14.30.070</t>
  </si>
  <si>
    <t>09.01</t>
  </si>
  <si>
    <t>17.02.020</t>
  </si>
  <si>
    <t>09.02</t>
  </si>
  <si>
    <t>17.10.020</t>
  </si>
  <si>
    <t>10.02</t>
  </si>
  <si>
    <t>30.04.100</t>
  </si>
  <si>
    <t>10.03</t>
  </si>
  <si>
    <t>27.04.070</t>
  </si>
  <si>
    <t>22.02.030</t>
  </si>
  <si>
    <t>12.01</t>
  </si>
  <si>
    <t>23.04.600</t>
  </si>
  <si>
    <t>23.04.610</t>
  </si>
  <si>
    <t>28.01.160</t>
  </si>
  <si>
    <t>23.08.040</t>
  </si>
  <si>
    <t>23.08.060</t>
  </si>
  <si>
    <t>25.01.470</t>
  </si>
  <si>
    <t>25.20.020</t>
  </si>
  <si>
    <t>34.05.260</t>
  </si>
  <si>
    <t>14.01</t>
  </si>
  <si>
    <t>33.02.080</t>
  </si>
  <si>
    <t>33.10.050</t>
  </si>
  <si>
    <t>33.10.060</t>
  </si>
  <si>
    <t>14.02</t>
  </si>
  <si>
    <t>14.03</t>
  </si>
  <si>
    <t>14.04</t>
  </si>
  <si>
    <t>15.01</t>
  </si>
  <si>
    <t>44.01.050</t>
  </si>
  <si>
    <t>44.03.670</t>
  </si>
  <si>
    <t>44.01.240</t>
  </si>
  <si>
    <t>44.06.010</t>
  </si>
  <si>
    <t>44.02.200</t>
  </si>
  <si>
    <t>15.03</t>
  </si>
  <si>
    <t>44.20.280</t>
  </si>
  <si>
    <t>44.03.720</t>
  </si>
  <si>
    <t>44.20.200</t>
  </si>
  <si>
    <t>30.01.030</t>
  </si>
  <si>
    <t>30.01.050</t>
  </si>
  <si>
    <t>43.02.080</t>
  </si>
  <si>
    <t>17.01</t>
  </si>
  <si>
    <t/>
  </si>
  <si>
    <t>55.01.020</t>
  </si>
  <si>
    <t>Mês 1</t>
  </si>
  <si>
    <t>Mês 2</t>
  </si>
  <si>
    <t>Mês 3</t>
  </si>
  <si>
    <t>Mês 4</t>
  </si>
  <si>
    <t>Mês 5</t>
  </si>
  <si>
    <t>Mês 6</t>
  </si>
  <si>
    <t>Mês 7</t>
  </si>
  <si>
    <t>Mês 8</t>
  </si>
  <si>
    <t>33.07.140</t>
  </si>
  <si>
    <t>COMUNICAÇÃO VISUAL</t>
  </si>
  <si>
    <t xml:space="preserve">Obra: </t>
  </si>
  <si>
    <t>Local</t>
  </si>
  <si>
    <t>Data:</t>
  </si>
  <si>
    <t>PLANILHA ORÇAMENTARIA</t>
  </si>
  <si>
    <t>47.02.020</t>
  </si>
  <si>
    <t>47.01.060</t>
  </si>
  <si>
    <t>48.05.020</t>
  </si>
  <si>
    <t>46.01.020</t>
  </si>
  <si>
    <t>46.01.030</t>
  </si>
  <si>
    <t>46.01.040</t>
  </si>
  <si>
    <t>46.01.050</t>
  </si>
  <si>
    <t>46.01.060</t>
  </si>
  <si>
    <t>46.10.020</t>
  </si>
  <si>
    <t>46.10.030</t>
  </si>
  <si>
    <t>46.10.040</t>
  </si>
  <si>
    <t>46.10.050</t>
  </si>
  <si>
    <t>46.02.010</t>
  </si>
  <si>
    <t>46.03.060</t>
  </si>
  <si>
    <t>50.10.140</t>
  </si>
  <si>
    <t>47.05.350</t>
  </si>
  <si>
    <t>46.10.010</t>
  </si>
  <si>
    <t>16.02</t>
  </si>
  <si>
    <t>16.03</t>
  </si>
  <si>
    <t>39.10.080</t>
  </si>
  <si>
    <t>39.10.120</t>
  </si>
  <si>
    <t>39.10.130</t>
  </si>
  <si>
    <t>39.10.160</t>
  </si>
  <si>
    <t>39.10.060</t>
  </si>
  <si>
    <t>40.02.080</t>
  </si>
  <si>
    <t>40.06.040</t>
  </si>
  <si>
    <t>38.13.040</t>
  </si>
  <si>
    <t>38.13.020</t>
  </si>
  <si>
    <t>38.21.330</t>
  </si>
  <si>
    <t>38.04.040</t>
  </si>
  <si>
    <t>38.01.040</t>
  </si>
  <si>
    <t>38.01.120</t>
  </si>
  <si>
    <t>38.04.060</t>
  </si>
  <si>
    <t>38.15.010</t>
  </si>
  <si>
    <t>38.23.130</t>
  </si>
  <si>
    <t>38.22.640</t>
  </si>
  <si>
    <t>ILUMINAÇÃO</t>
  </si>
  <si>
    <t>50.05.450</t>
  </si>
  <si>
    <t>39.27.020</t>
  </si>
  <si>
    <t>39.11.040</t>
  </si>
  <si>
    <t>69.03.340</t>
  </si>
  <si>
    <t>50.05.430</t>
  </si>
  <si>
    <t>66.20.150</t>
  </si>
  <si>
    <t>69.09.360</t>
  </si>
  <si>
    <t>69.09.260</t>
  </si>
  <si>
    <t>66.08.100</t>
  </si>
  <si>
    <t>Rack fechado padrão metálico, 19 x 12 Us x 470 mm</t>
  </si>
  <si>
    <t>40.07.010</t>
  </si>
  <si>
    <t>40.05.170</t>
  </si>
  <si>
    <t>40.20.240</t>
  </si>
  <si>
    <t>40.04.450</t>
  </si>
  <si>
    <t>37.20.080</t>
  </si>
  <si>
    <t>37.10.010</t>
  </si>
  <si>
    <t>37.17.074</t>
  </si>
  <si>
    <t>37.17.070</t>
  </si>
  <si>
    <t>37.13.840</t>
  </si>
  <si>
    <t>37.13.900</t>
  </si>
  <si>
    <t>37.13.910</t>
  </si>
  <si>
    <t>37.13.800</t>
  </si>
  <si>
    <t>37.03.210</t>
  </si>
  <si>
    <t>37.03.220</t>
  </si>
  <si>
    <t>37.24.031</t>
  </si>
  <si>
    <t>37.24.040</t>
  </si>
  <si>
    <t>42.04.020</t>
  </si>
  <si>
    <t>42.04.060</t>
  </si>
  <si>
    <t>42.05.110</t>
  </si>
  <si>
    <t>17.02</t>
  </si>
  <si>
    <t>17.03</t>
  </si>
  <si>
    <t>17.04</t>
  </si>
  <si>
    <t>17.05</t>
  </si>
  <si>
    <t>21.00</t>
  </si>
  <si>
    <t>34.02.100</t>
  </si>
  <si>
    <t>34.01.020</t>
  </si>
  <si>
    <t>17.03.020</t>
  </si>
  <si>
    <t>33.09.020</t>
  </si>
  <si>
    <t>54.04.350</t>
  </si>
  <si>
    <t>30.08.060</t>
  </si>
  <si>
    <t>43.03.510</t>
  </si>
  <si>
    <t>18.08.110</t>
  </si>
  <si>
    <t>02.01.021</t>
  </si>
  <si>
    <t>02.05.202</t>
  </si>
  <si>
    <t>16.33.062</t>
  </si>
  <si>
    <t>38.07.300</t>
  </si>
  <si>
    <t>02.01.171</t>
  </si>
  <si>
    <t>54.06.040</t>
  </si>
  <si>
    <t>08.02.060</t>
  </si>
  <si>
    <t>21.03.151</t>
  </si>
  <si>
    <t>44.20.220</t>
  </si>
  <si>
    <t>44.20.650</t>
  </si>
  <si>
    <t>14.10.111</t>
  </si>
  <si>
    <t>17.02.120</t>
  </si>
  <si>
    <t>41.11.703</t>
  </si>
  <si>
    <t>42.05.250</t>
  </si>
  <si>
    <t>32.11.150</t>
  </si>
  <si>
    <t>34.01.010</t>
  </si>
  <si>
    <t>34.03.020</t>
  </si>
  <si>
    <t>34.03.120</t>
  </si>
  <si>
    <t>34.04.050</t>
  </si>
  <si>
    <t>01.02</t>
  </si>
  <si>
    <t>01.03</t>
  </si>
  <si>
    <t>19.00</t>
  </si>
  <si>
    <t>20.00</t>
  </si>
  <si>
    <t>BDI</t>
  </si>
  <si>
    <t xml:space="preserve">BDI </t>
  </si>
  <si>
    <t>CRONOGRAMA FISICO - FINANCEIRO</t>
  </si>
  <si>
    <t>SERVIÇO TÉCNICO ESPECIALIZADO</t>
  </si>
  <si>
    <t>01.06</t>
  </si>
  <si>
    <t>01.06.031</t>
  </si>
  <si>
    <t>01.17.031</t>
  </si>
  <si>
    <t>01.17.051</t>
  </si>
  <si>
    <t>01.17.071</t>
  </si>
  <si>
    <t>01.17.111</t>
  </si>
  <si>
    <t>01.17.151</t>
  </si>
  <si>
    <t>01.20.010</t>
  </si>
  <si>
    <t>01.20.691</t>
  </si>
  <si>
    <t>01.21.010</t>
  </si>
  <si>
    <t>01.21.110</t>
  </si>
  <si>
    <t>02.02</t>
  </si>
  <si>
    <t>02.03</t>
  </si>
  <si>
    <t>02.03.120</t>
  </si>
  <si>
    <t>02.05</t>
  </si>
  <si>
    <t>02.06</t>
  </si>
  <si>
    <t>02.08</t>
  </si>
  <si>
    <t>02.10.060</t>
  </si>
  <si>
    <t>03.01</t>
  </si>
  <si>
    <t>03.02</t>
  </si>
  <si>
    <t>03.03</t>
  </si>
  <si>
    <t>03.04</t>
  </si>
  <si>
    <t>03.05</t>
  </si>
  <si>
    <t>03.06</t>
  </si>
  <si>
    <t>03.07</t>
  </si>
  <si>
    <t>04.05</t>
  </si>
  <si>
    <t>04.06</t>
  </si>
  <si>
    <t>05.04</t>
  </si>
  <si>
    <t>05.07</t>
  </si>
  <si>
    <t>05.08</t>
  </si>
  <si>
    <t>m³xkm</t>
  </si>
  <si>
    <t>05.09</t>
  </si>
  <si>
    <t>05.10.026</t>
  </si>
  <si>
    <t>07.01</t>
  </si>
  <si>
    <t>07.01.020</t>
  </si>
  <si>
    <t>07.02</t>
  </si>
  <si>
    <t>07.05</t>
  </si>
  <si>
    <t>07.06</t>
  </si>
  <si>
    <t>07.10.020</t>
  </si>
  <si>
    <t>07.11.040</t>
  </si>
  <si>
    <t>07.12.020</t>
  </si>
  <si>
    <t>08.01</t>
  </si>
  <si>
    <t>08.02</t>
  </si>
  <si>
    <t>08.03</t>
  </si>
  <si>
    <t>09.04</t>
  </si>
  <si>
    <t>09.07</t>
  </si>
  <si>
    <t>10.01</t>
  </si>
  <si>
    <t>11.01</t>
  </si>
  <si>
    <t>11.01.320</t>
  </si>
  <si>
    <t>Concreto usinado, fck = 30 MPa - para bombeamento</t>
  </si>
  <si>
    <t>11.01.321</t>
  </si>
  <si>
    <t>11.01.510</t>
  </si>
  <si>
    <t>11.02</t>
  </si>
  <si>
    <t>11.03</t>
  </si>
  <si>
    <t>11.04</t>
  </si>
  <si>
    <t>11.05</t>
  </si>
  <si>
    <t>11.16.040</t>
  </si>
  <si>
    <t>11.16.060</t>
  </si>
  <si>
    <t>11.20.050</t>
  </si>
  <si>
    <t>12.12.010</t>
  </si>
  <si>
    <t>12.12.016</t>
  </si>
  <si>
    <t>13.01.130</t>
  </si>
  <si>
    <t>13.01.340</t>
  </si>
  <si>
    <t>14.02.040</t>
  </si>
  <si>
    <t>14.05</t>
  </si>
  <si>
    <t>14.10.121</t>
  </si>
  <si>
    <t>14.28.100</t>
  </si>
  <si>
    <t>14.30.860</t>
  </si>
  <si>
    <t>15.05</t>
  </si>
  <si>
    <t>15.20</t>
  </si>
  <si>
    <t>16.10</t>
  </si>
  <si>
    <t>16.12</t>
  </si>
  <si>
    <t>16.13</t>
  </si>
  <si>
    <t>16.13.060</t>
  </si>
  <si>
    <t>16.16</t>
  </si>
  <si>
    <t>16.20</t>
  </si>
  <si>
    <t>16.30</t>
  </si>
  <si>
    <t>16.32</t>
  </si>
  <si>
    <t>16.33</t>
  </si>
  <si>
    <t>16.40</t>
  </si>
  <si>
    <t>17.01.040</t>
  </si>
  <si>
    <t>17.02.040</t>
  </si>
  <si>
    <t>17.02.160</t>
  </si>
  <si>
    <t>17.10</t>
  </si>
  <si>
    <t>17.10.430</t>
  </si>
  <si>
    <t>17.12</t>
  </si>
  <si>
    <t>17.20</t>
  </si>
  <si>
    <t>18.11.042</t>
  </si>
  <si>
    <t>19.01</t>
  </si>
  <si>
    <t>19.01.022</t>
  </si>
  <si>
    <t>19.01.062</t>
  </si>
  <si>
    <t>19.02</t>
  </si>
  <si>
    <t>19.03</t>
  </si>
  <si>
    <t>20.01</t>
  </si>
  <si>
    <t>21.01</t>
  </si>
  <si>
    <t>21.02</t>
  </si>
  <si>
    <t>21.03</t>
  </si>
  <si>
    <t>21.03.010</t>
  </si>
  <si>
    <t>21.04</t>
  </si>
  <si>
    <t>21.05</t>
  </si>
  <si>
    <t>21.07</t>
  </si>
  <si>
    <t>21.10</t>
  </si>
  <si>
    <t>21.11</t>
  </si>
  <si>
    <t>21.20</t>
  </si>
  <si>
    <t>22.01</t>
  </si>
  <si>
    <t>22.06.340</t>
  </si>
  <si>
    <t>23.08.220</t>
  </si>
  <si>
    <t>24.02.280</t>
  </si>
  <si>
    <t>24.02.460</t>
  </si>
  <si>
    <t>25.01.240</t>
  </si>
  <si>
    <t>25.01.380</t>
  </si>
  <si>
    <t>25.01.480</t>
  </si>
  <si>
    <t>25.01.490</t>
  </si>
  <si>
    <t>25.02.040</t>
  </si>
  <si>
    <t>25.02.110</t>
  </si>
  <si>
    <t>26.02.020</t>
  </si>
  <si>
    <t>26.04.010</t>
  </si>
  <si>
    <t>28.01.020</t>
  </si>
  <si>
    <t>28.01.030</t>
  </si>
  <si>
    <t>29.01.030</t>
  </si>
  <si>
    <t>30.01.061</t>
  </si>
  <si>
    <t>30.06.020</t>
  </si>
  <si>
    <t>30.06.050</t>
  </si>
  <si>
    <t>30.06.080</t>
  </si>
  <si>
    <t>30.06.090</t>
  </si>
  <si>
    <t>30.06.110</t>
  </si>
  <si>
    <t>30.06.124</t>
  </si>
  <si>
    <t>30.06.132</t>
  </si>
  <si>
    <t>32.06.231</t>
  </si>
  <si>
    <t>32.07.160</t>
  </si>
  <si>
    <t>32.07.230</t>
  </si>
  <si>
    <t>32.07.240</t>
  </si>
  <si>
    <t>32.11.210</t>
  </si>
  <si>
    <t>32.11.220</t>
  </si>
  <si>
    <t>32.11.240</t>
  </si>
  <si>
    <t>32.11.250</t>
  </si>
  <si>
    <t>32.15.040</t>
  </si>
  <si>
    <t>32.16.010</t>
  </si>
  <si>
    <t>32.17.010</t>
  </si>
  <si>
    <t>33.11.050</t>
  </si>
  <si>
    <t>36.03.060</t>
  </si>
  <si>
    <t>36.04.010</t>
  </si>
  <si>
    <t>36.08.050</t>
  </si>
  <si>
    <t>36.09.150</t>
  </si>
  <si>
    <t>37.01.080</t>
  </si>
  <si>
    <t>37.13.810</t>
  </si>
  <si>
    <t>37.13.850</t>
  </si>
  <si>
    <t>37.13.860</t>
  </si>
  <si>
    <t>37.20.010</t>
  </si>
  <si>
    <t>37.24.032</t>
  </si>
  <si>
    <t>38.01.060</t>
  </si>
  <si>
    <t>38.01.100</t>
  </si>
  <si>
    <t>38.07.134</t>
  </si>
  <si>
    <t>38.22.140</t>
  </si>
  <si>
    <t>38.22.650</t>
  </si>
  <si>
    <t>38.23.140</t>
  </si>
  <si>
    <t>39.18.126</t>
  </si>
  <si>
    <t>39.21.020</t>
  </si>
  <si>
    <t>39.21.030</t>
  </si>
  <si>
    <t>39.21.040</t>
  </si>
  <si>
    <t>39.21.050</t>
  </si>
  <si>
    <t>39.21.060</t>
  </si>
  <si>
    <t>39.21.070</t>
  </si>
  <si>
    <t>39.21.080</t>
  </si>
  <si>
    <t>39.21.090</t>
  </si>
  <si>
    <t>40.04.090</t>
  </si>
  <si>
    <t>40.04.096</t>
  </si>
  <si>
    <t>40.04.460</t>
  </si>
  <si>
    <t>40.04.470</t>
  </si>
  <si>
    <t>40.05.020</t>
  </si>
  <si>
    <t>40.05.120</t>
  </si>
  <si>
    <t>40.06.060</t>
  </si>
  <si>
    <t>40.20.120</t>
  </si>
  <si>
    <t>40.20.140</t>
  </si>
  <si>
    <t>40.20.250</t>
  </si>
  <si>
    <t>41.02.551</t>
  </si>
  <si>
    <t>41.02.580</t>
  </si>
  <si>
    <t>41.10.330</t>
  </si>
  <si>
    <t>41.11.110</t>
  </si>
  <si>
    <t>41.14.310</t>
  </si>
  <si>
    <t>41.14.430</t>
  </si>
  <si>
    <t>42.01.040</t>
  </si>
  <si>
    <t>42.01.086</t>
  </si>
  <si>
    <t>42.02.020</t>
  </si>
  <si>
    <t>42.03.080</t>
  </si>
  <si>
    <t>42.04.040</t>
  </si>
  <si>
    <t>42.04.120</t>
  </si>
  <si>
    <t>42.05.010</t>
  </si>
  <si>
    <t>42.05.100</t>
  </si>
  <si>
    <t>Caixa de inspeção suspensa</t>
  </si>
  <si>
    <t>42.05.120</t>
  </si>
  <si>
    <t>42.05.210</t>
  </si>
  <si>
    <t>42.05.230</t>
  </si>
  <si>
    <t>42.05.300</t>
  </si>
  <si>
    <t>42.20.080</t>
  </si>
  <si>
    <t>42.20.090</t>
  </si>
  <si>
    <t>42.20.150</t>
  </si>
  <si>
    <t>43.03.212</t>
  </si>
  <si>
    <t>43.03.550</t>
  </si>
  <si>
    <t>43.10.452</t>
  </si>
  <si>
    <t>44.01.310</t>
  </si>
  <si>
    <t>44.02.062</t>
  </si>
  <si>
    <t>44.03.130</t>
  </si>
  <si>
    <t>44.03.300</t>
  </si>
  <si>
    <t>44.03.310</t>
  </si>
  <si>
    <t>44.03.360</t>
  </si>
  <si>
    <t>44.03.450</t>
  </si>
  <si>
    <t>44.03.700</t>
  </si>
  <si>
    <t>44.03.825</t>
  </si>
  <si>
    <t>44.06.300</t>
  </si>
  <si>
    <t>44.06.400</t>
  </si>
  <si>
    <t>44.20.010</t>
  </si>
  <si>
    <t>44.20.640</t>
  </si>
  <si>
    <t>45.01.020</t>
  </si>
  <si>
    <t>46.01.070</t>
  </si>
  <si>
    <t>46.02.050</t>
  </si>
  <si>
    <t>46.02.060</t>
  </si>
  <si>
    <t>46.02.070</t>
  </si>
  <si>
    <t>46.05.040</t>
  </si>
  <si>
    <t>46.05.050</t>
  </si>
  <si>
    <t>46.10.200</t>
  </si>
  <si>
    <t>46.10.210</t>
  </si>
  <si>
    <t>46.10.230</t>
  </si>
  <si>
    <t>46.10.240</t>
  </si>
  <si>
    <t>47.02.030</t>
  </si>
  <si>
    <t>47.02.050</t>
  </si>
  <si>
    <t>47.02.200</t>
  </si>
  <si>
    <t>47.04.050</t>
  </si>
  <si>
    <t>47.05.010</t>
  </si>
  <si>
    <t>47.05.020</t>
  </si>
  <si>
    <t>47.05.030</t>
  </si>
  <si>
    <t>47.05.040</t>
  </si>
  <si>
    <t>47.05.360</t>
  </si>
  <si>
    <t>47.11.021</t>
  </si>
  <si>
    <t>47.11.100</t>
  </si>
  <si>
    <t>47.20.010</t>
  </si>
  <si>
    <t>47.20.320</t>
  </si>
  <si>
    <t>48.02.206</t>
  </si>
  <si>
    <t>48.03.130</t>
  </si>
  <si>
    <t>49.01.020</t>
  </si>
  <si>
    <t>49.01.030</t>
  </si>
  <si>
    <t>49.03.020</t>
  </si>
  <si>
    <t>49.04.010</t>
  </si>
  <si>
    <t>49.06.080</t>
  </si>
  <si>
    <t>49.06.550</t>
  </si>
  <si>
    <t>50.01.320</t>
  </si>
  <si>
    <t>50.05.270</t>
  </si>
  <si>
    <t>50.05.312</t>
  </si>
  <si>
    <t>50.05.470</t>
  </si>
  <si>
    <t>50.05.490</t>
  </si>
  <si>
    <t>50.10.058</t>
  </si>
  <si>
    <t>50.10.100</t>
  </si>
  <si>
    <t>54.01.030</t>
  </si>
  <si>
    <t>54.06.160</t>
  </si>
  <si>
    <t>65.02.100</t>
  </si>
  <si>
    <t>66.02.239</t>
  </si>
  <si>
    <t>68.01.600</t>
  </si>
  <si>
    <t>97.02.030</t>
  </si>
  <si>
    <t>97.02.036</t>
  </si>
  <si>
    <t>97.02.190</t>
  </si>
  <si>
    <t>97.02.193</t>
  </si>
  <si>
    <t>97.05.130</t>
  </si>
  <si>
    <t>FONTE</t>
  </si>
  <si>
    <t>CLÍNICA PET</t>
  </si>
  <si>
    <t>VLR UNIT</t>
  </si>
  <si>
    <t>VLR TOTAL</t>
  </si>
  <si>
    <t>CÓDIGO</t>
  </si>
  <si>
    <t>01.04</t>
  </si>
  <si>
    <t>01.05</t>
  </si>
  <si>
    <t>APOIO, INICIO E ADMINISTRAÇÃO DA OBRA</t>
  </si>
  <si>
    <t>05.01</t>
  </si>
  <si>
    <t>05.02</t>
  </si>
  <si>
    <t>05.03</t>
  </si>
  <si>
    <t>05.05</t>
  </si>
  <si>
    <t>05.06</t>
  </si>
  <si>
    <t>02.04</t>
  </si>
  <si>
    <t>06.04</t>
  </si>
  <si>
    <t>06.05</t>
  </si>
  <si>
    <t>06.06</t>
  </si>
  <si>
    <t>06.07</t>
  </si>
  <si>
    <t>07.03</t>
  </si>
  <si>
    <t>07.04</t>
  </si>
  <si>
    <t>10.04</t>
  </si>
  <si>
    <t>10.05</t>
  </si>
  <si>
    <t>10.06</t>
  </si>
  <si>
    <t>10.07</t>
  </si>
  <si>
    <t>REVESTIMENTOS DE PAREDES INTERNO E EXTERNO</t>
  </si>
  <si>
    <t>REVESTIMENTOS DE PISOS INTERNOS E EXTERNOS</t>
  </si>
  <si>
    <t>ESQUADRIAS DE MADEIRA, ALUMINIO E FERRO</t>
  </si>
  <si>
    <t>19.05</t>
  </si>
  <si>
    <t>19.04</t>
  </si>
  <si>
    <t>AGUA FRIA</t>
  </si>
  <si>
    <t>ESGOTO</t>
  </si>
  <si>
    <t>AGUAS PLUVIAIS</t>
  </si>
  <si>
    <t>COMBATE A INCENDIO</t>
  </si>
  <si>
    <t>LOUÇAS E METAIS</t>
  </si>
  <si>
    <t>ALIMENTADORES</t>
  </si>
  <si>
    <t>EQUIPAMENTOS</t>
  </si>
  <si>
    <t>INSTALAÇÕES ESPECIAIS</t>
  </si>
  <si>
    <t>INTERRUPTORES E TOMADAS</t>
  </si>
  <si>
    <t>QUADROS E PAINÉIS</t>
  </si>
  <si>
    <t>SPDA</t>
  </si>
  <si>
    <t>15.02</t>
  </si>
  <si>
    <t>15.04</t>
  </si>
  <si>
    <t>15.06</t>
  </si>
  <si>
    <t>15.07</t>
  </si>
  <si>
    <t>15.08</t>
  </si>
  <si>
    <t>15.09</t>
  </si>
  <si>
    <t>15.10</t>
  </si>
  <si>
    <t>15.11</t>
  </si>
  <si>
    <t>15.12</t>
  </si>
  <si>
    <t>15.13</t>
  </si>
  <si>
    <t>15.14</t>
  </si>
  <si>
    <t>15.15</t>
  </si>
  <si>
    <t>15.16</t>
  </si>
  <si>
    <t>15.18</t>
  </si>
  <si>
    <t>15.19</t>
  </si>
  <si>
    <t>15.21</t>
  </si>
  <si>
    <t>15.22</t>
  </si>
  <si>
    <t>15.23</t>
  </si>
  <si>
    <t>15.24</t>
  </si>
  <si>
    <t>15.25</t>
  </si>
  <si>
    <t>15.26</t>
  </si>
  <si>
    <t>15.27</t>
  </si>
  <si>
    <t>15.28</t>
  </si>
  <si>
    <t>15.29</t>
  </si>
  <si>
    <t>15.30</t>
  </si>
  <si>
    <t>15.31</t>
  </si>
  <si>
    <t>15.33</t>
  </si>
  <si>
    <t>15.34</t>
  </si>
  <si>
    <t>15.35</t>
  </si>
  <si>
    <t>15.36</t>
  </si>
  <si>
    <t>15.37</t>
  </si>
  <si>
    <t>15.38</t>
  </si>
  <si>
    <t>15.39</t>
  </si>
  <si>
    <t>15.40</t>
  </si>
  <si>
    <t>15.41</t>
  </si>
  <si>
    <t>15.42</t>
  </si>
  <si>
    <t>15.45</t>
  </si>
  <si>
    <t>GASES MEDICINAIS</t>
  </si>
  <si>
    <t>16.01</t>
  </si>
  <si>
    <t>16.04</t>
  </si>
  <si>
    <t>16.05</t>
  </si>
  <si>
    <t>AR CONDICIONADO</t>
  </si>
  <si>
    <t>18.01</t>
  </si>
  <si>
    <t>Sistema de Climatização</t>
  </si>
  <si>
    <t>Vb</t>
  </si>
  <si>
    <t>Orçamento</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</si>
  <si>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</si>
  <si>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</si>
  <si>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</si>
  <si>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</si>
  <si>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</si>
  <si>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</si>
  <si>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</si>
  <si>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</si>
  <si>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</si>
  <si>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</si>
  <si>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</si>
  <si>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</si>
  <si>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</si>
  <si>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</si>
  <si>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</si>
  <si>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</si>
  <si>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</si>
  <si>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</si>
  <si>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</si>
  <si>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</si>
  <si>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</si>
  <si>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</si>
  <si>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16.36</t>
  </si>
  <si>
    <t>16.37</t>
  </si>
  <si>
    <t>16.38</t>
  </si>
  <si>
    <t>16.41</t>
  </si>
  <si>
    <t>16.42</t>
  </si>
  <si>
    <t>16.43</t>
  </si>
  <si>
    <t>16.44</t>
  </si>
  <si>
    <t>16.45</t>
  </si>
  <si>
    <t>16.46</t>
  </si>
  <si>
    <t>16.47</t>
  </si>
  <si>
    <t>16.48</t>
  </si>
  <si>
    <t>16.49</t>
  </si>
  <si>
    <t>16.50</t>
  </si>
  <si>
    <t>16.51</t>
  </si>
  <si>
    <t>16.52</t>
  </si>
  <si>
    <t>16.55</t>
  </si>
  <si>
    <t>16.57</t>
  </si>
  <si>
    <t>16.58</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</si>
  <si>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</si>
  <si>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</si>
  <si>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</si>
  <si>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</si>
  <si>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</si>
  <si>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</si>
  <si>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</si>
  <si>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</si>
  <si>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</si>
  <si>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</si>
  <si>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</si>
  <si>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</si>
  <si>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</si>
  <si>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</si>
  <si>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</si>
  <si>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</si>
  <si>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</si>
  <si>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</si>
  <si>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</si>
  <si>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</si>
  <si>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</si>
  <si>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</si>
  <si>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</si>
  <si>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</si>
  <si>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</si>
  <si>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</si>
  <si>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</si>
  <si>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</si>
  <si>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</si>
  <si>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22.00</t>
  </si>
  <si>
    <t>SERVIÇOS EXTERNOS</t>
  </si>
  <si>
    <t>17.06</t>
  </si>
  <si>
    <t>16.00</t>
  </si>
  <si>
    <t>16.53</t>
  </si>
  <si>
    <t>16.54</t>
  </si>
  <si>
    <t>17.00</t>
  </si>
  <si>
    <t>CLINICA PET</t>
  </si>
  <si>
    <t>47.05.398</t>
  </si>
  <si>
    <t>01.01</t>
  </si>
  <si>
    <t>Com001</t>
  </si>
  <si>
    <t>Projeto ASBUILT/Data book para obras de contrução e/ou reforma</t>
  </si>
  <si>
    <t>Composição</t>
  </si>
  <si>
    <t>Com003</t>
  </si>
  <si>
    <t>m2</t>
  </si>
  <si>
    <t>Argamassa baritada - 3cm (proteção equivalente maior que 2mm de Pb)</t>
  </si>
  <si>
    <t>08.04</t>
  </si>
  <si>
    <t>07.07</t>
  </si>
  <si>
    <t>09.03</t>
  </si>
  <si>
    <t>Com004</t>
  </si>
  <si>
    <t>Cantoneira de alumínio em L, abas iguais, com pintura eletrostática</t>
  </si>
  <si>
    <t>11.06</t>
  </si>
  <si>
    <t>Com005</t>
  </si>
  <si>
    <t>Com006</t>
  </si>
  <si>
    <t>Porta em laminado fenólico melamínico com acabamento liso, trilhos metálicos superior e inferior - 80 x 210 cm</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</si>
  <si>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</si>
  <si>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</si>
  <si>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</si>
  <si>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</si>
  <si>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</si>
  <si>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</si>
  <si>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</si>
  <si>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</si>
  <si>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</si>
  <si>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</si>
  <si>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</si>
  <si>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Porta de correr em alumínio anodizado, sob medida</t>
  </si>
  <si>
    <t>Com012</t>
  </si>
  <si>
    <t>Porta em laminado fenólico melamínico com acabamento liso, batente metálico, NBR 9050/2015 - 90 x 210 cm</t>
  </si>
  <si>
    <t>Com013</t>
  </si>
  <si>
    <t>Porta em laminado fenólico melamínico com acabamento liso, proteção radiológica (2mm Pb) - 90 x 210 cm</t>
  </si>
  <si>
    <t>Com014</t>
  </si>
  <si>
    <t>Vidro plumbífero (2mm Pb) para sala do raio-x - 1,00 x 0,70 m</t>
  </si>
  <si>
    <t>06.08</t>
  </si>
  <si>
    <t>07.08</t>
  </si>
  <si>
    <t>06.09</t>
  </si>
  <si>
    <t>11.07</t>
  </si>
  <si>
    <t>11.08</t>
  </si>
  <si>
    <t>11.09</t>
  </si>
  <si>
    <t>AGUA quente</t>
  </si>
  <si>
    <t>Com015</t>
  </si>
  <si>
    <t>Com016</t>
  </si>
  <si>
    <t>Cuba de louça quadrada, semi encaixe, 155 x 420 x 422 mm Ref.: L800.17 deca</t>
  </si>
  <si>
    <t>Bacia sanitária infantil - Ref.: Studio kids</t>
  </si>
  <si>
    <t>Com017</t>
  </si>
  <si>
    <t>Tampa de assento sanitário infantil laqueado - Ref.: Icasa</t>
  </si>
  <si>
    <t>Com018</t>
  </si>
  <si>
    <t>Torneira de mesa da linha Delicatta - Docol ou rigorosamente equivalente</t>
  </si>
  <si>
    <t>Acabamento para válvula de descarga Benefit Chrome cód 00184906 Docol ou rigorosamente equivalente</t>
  </si>
  <si>
    <t>Com019</t>
  </si>
  <si>
    <t>Expurgo hospitalar em inox (70x55) com tampa. Ref.: Hidronox ou equivalente</t>
  </si>
  <si>
    <t>Com020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</si>
  <si>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</si>
  <si>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</si>
  <si>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</si>
  <si>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</si>
  <si>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</si>
  <si>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</si>
  <si>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</si>
  <si>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</si>
  <si>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</si>
  <si>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</si>
  <si>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</si>
  <si>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</si>
  <si>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</si>
  <si>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</si>
  <si>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</si>
  <si>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</si>
  <si>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</si>
  <si>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</si>
  <si>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</si>
  <si>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</si>
  <si>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</si>
  <si>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</si>
  <si>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</si>
  <si>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</si>
  <si>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</si>
  <si>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</si>
  <si>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</si>
  <si>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</si>
  <si>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</si>
  <si>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15.32</t>
  </si>
  <si>
    <t>15.43</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</si>
  <si>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</si>
  <si>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</si>
  <si>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</si>
  <si>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</si>
  <si>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</si>
  <si>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</si>
  <si>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</si>
  <si>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</si>
  <si>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</si>
  <si>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</si>
  <si>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</si>
  <si>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</si>
  <si>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</si>
  <si>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</si>
  <si>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</si>
  <si>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</si>
  <si>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</si>
  <si>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</si>
  <si>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</si>
  <si>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</si>
  <si>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</si>
  <si>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</si>
  <si>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</si>
  <si>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</si>
  <si>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</si>
  <si>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</si>
  <si>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</si>
  <si>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</si>
  <si>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</si>
  <si>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</si>
  <si>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</si>
  <si>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</si>
  <si>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</si>
  <si>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</si>
  <si>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</si>
  <si>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</si>
  <si>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</si>
  <si>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</si>
  <si>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</si>
  <si>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</si>
  <si>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</si>
  <si>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</si>
  <si>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</si>
  <si>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</si>
  <si>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16.09</t>
  </si>
  <si>
    <t>16.17</t>
  </si>
  <si>
    <t>16.39</t>
  </si>
  <si>
    <t>16.56</t>
  </si>
  <si>
    <t>16.59</t>
  </si>
  <si>
    <t>16.60</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</si>
  <si>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</si>
  <si>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</si>
  <si>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</si>
  <si>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</si>
  <si>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</si>
  <si>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</si>
  <si>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</si>
  <si>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</si>
  <si>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</si>
  <si>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</si>
  <si>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</si>
  <si>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</si>
  <si>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</si>
  <si>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</si>
  <si>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</si>
  <si>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</si>
  <si>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</si>
  <si>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</si>
  <si>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</si>
  <si>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</si>
  <si>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</si>
  <si>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</si>
  <si>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</si>
  <si>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</si>
  <si>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</si>
  <si>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</si>
  <si>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</si>
  <si>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</si>
  <si>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</si>
  <si>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</si>
  <si>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ADMINISTRAÇÃO LOCAL, MOBILIZAÇÃO E DESMOBILIZAÇÃO</t>
  </si>
  <si>
    <t>13.30</t>
  </si>
  <si>
    <t>21.06</t>
  </si>
  <si>
    <t>21.08</t>
  </si>
  <si>
    <t>21.09</t>
  </si>
  <si>
    <t>21.12</t>
  </si>
  <si>
    <t>21.13</t>
  </si>
  <si>
    <t>21.15</t>
  </si>
  <si>
    <t>21.16</t>
  </si>
  <si>
    <t>21.17</t>
  </si>
  <si>
    <t>21.18</t>
  </si>
  <si>
    <t>21.19</t>
  </si>
  <si>
    <t>21.21</t>
  </si>
  <si>
    <t>21.22</t>
  </si>
  <si>
    <t>21.23</t>
  </si>
  <si>
    <t>21.24</t>
  </si>
  <si>
    <t>Com025</t>
  </si>
  <si>
    <t>Lavatório inox tipo petshop completa (com suporte shampoo, filtragem de pêlos, mangueira para soprador, gancho para coleira, degrau de alumínio). Referência Projinox 38824-4 ou Inoxbrito completa</t>
  </si>
  <si>
    <t>15.91</t>
  </si>
  <si>
    <t>02.07</t>
  </si>
  <si>
    <t>09.05</t>
  </si>
  <si>
    <t>09.06</t>
  </si>
  <si>
    <t>07.09</t>
  </si>
  <si>
    <t>13.31</t>
  </si>
  <si>
    <t>13.32</t>
  </si>
  <si>
    <t>13.33</t>
  </si>
  <si>
    <t>15.92</t>
  </si>
  <si>
    <t>15.93</t>
  </si>
  <si>
    <t>15.94</t>
  </si>
  <si>
    <t>21.25</t>
  </si>
  <si>
    <t>21.26</t>
  </si>
  <si>
    <t>21.27</t>
  </si>
  <si>
    <t>21.28</t>
  </si>
  <si>
    <t>21.29</t>
  </si>
  <si>
    <t>21.30</t>
  </si>
  <si>
    <t>21.31</t>
  </si>
  <si>
    <t>21.32</t>
  </si>
  <si>
    <t>Sistema IT médico completo, inluindo Dispositivo Supervisor de isolamento (DSI) gerenciável, acoplador trifásico, concentrador, anunciador, transformador de separação, localizador de falhas, anunciador de alarme e teste</t>
  </si>
  <si>
    <t>VOTUPORANGA</t>
  </si>
  <si>
    <t>14.06</t>
  </si>
  <si>
    <t>70.02.014</t>
  </si>
  <si>
    <t>70.03.001</t>
  </si>
  <si>
    <t>01.07</t>
  </si>
  <si>
    <t>15.17</t>
  </si>
  <si>
    <t>15.44</t>
  </si>
  <si>
    <t>16.103</t>
  </si>
  <si>
    <t>21.14</t>
  </si>
  <si>
    <t>13.34</t>
  </si>
  <si>
    <t>13.35</t>
  </si>
  <si>
    <t>Aprovações - Prefeitura, Bombeiros, Cetesb, Concessionárias - Incluindo taxas</t>
  </si>
  <si>
    <t>01.08</t>
  </si>
  <si>
    <t>Piso em granilite moldado no local - sala cirurgica</t>
  </si>
  <si>
    <t>11.10</t>
  </si>
  <si>
    <t>Manifold 2+2 - Vácuo, Ar Comprimido e Oxigenio</t>
  </si>
  <si>
    <t>TCU</t>
  </si>
  <si>
    <t>gl</t>
  </si>
  <si>
    <t>15.46</t>
  </si>
  <si>
    <t>16.104</t>
  </si>
  <si>
    <t>21.33</t>
  </si>
  <si>
    <t xml:space="preserve">Total </t>
  </si>
  <si>
    <t xml:space="preserve">Concreto usinado, fck = 35 MPa - para bombeamento </t>
  </si>
  <si>
    <t xml:space="preserve">Concreto usinado, fck = 20 MPa - para bombeamento em estaca hélice contínua </t>
  </si>
  <si>
    <t xml:space="preserve">Lançamento e adensamento de concreto ou massa em fundação  </t>
  </si>
  <si>
    <t xml:space="preserve">Lançamento e adensamento de concreto ou massa em estrutura </t>
  </si>
  <si>
    <t xml:space="preserve">Pintura com esmalte alquídico em estrutura metálica   </t>
  </si>
  <si>
    <t xml:space="preserve">Tinta acrílica em massa, inclusive preparo   </t>
  </si>
  <si>
    <t xml:space="preserve">Epóxi em massa, inclusive preparo  </t>
  </si>
  <si>
    <t xml:space="preserve">Esmalte à base água em superfície metálica, inclusive preparo </t>
  </si>
  <si>
    <t>CDHU 180</t>
  </si>
  <si>
    <t>Administração Local - Acórdão 2622 - TCE</t>
  </si>
  <si>
    <t>Projeto executivo de arquitetura em formato A1</t>
  </si>
  <si>
    <t>Projeto executivo de estrutura em formato A1</t>
  </si>
  <si>
    <t>Projeto executivo de instalações hidráulicas em formato A1</t>
  </si>
  <si>
    <t>Projeto executivo de instalações elétricas em formato A1</t>
  </si>
  <si>
    <t>Projeto executivo de climatização em formato A1</t>
  </si>
  <si>
    <t>Elaboração de projeto de adequação de entrada de energia elétrica junto a concessionária, com medição em média tensão, subestação simplificada e demanda de 75 kVA a 300 kVA</t>
  </si>
  <si>
    <t>Limpeza mecanizada do terreno, inclusive troncos até 15 cm de diâmetro, com caminhão à disposição dentro e fora da obra, com transporte no raio de até 1 km</t>
  </si>
  <si>
    <t>Taxa de mobilização e desmobilização de equipamentos para execução de levantamento topográfico</t>
  </si>
  <si>
    <t>Levantamento planimétrico cadastral com áreas ocupadas predominantemente por comunidades
- área até 20.000 m² (mínimo de 3.500 m²)</t>
  </si>
  <si>
    <t>Taxa de mobilização e desmobilização de equipamentos para execução de sondagem</t>
  </si>
  <si>
    <t>Sondagem do terreno à percussão (mínimo de 30 m)</t>
  </si>
  <si>
    <t>Locação de obra de edificação</t>
  </si>
  <si>
    <t>Locação de vias, calçadas, tanques e lagoas</t>
  </si>
  <si>
    <t>Placa de identificação para obra</t>
  </si>
  <si>
    <t>Construção provisória em madeira - fornecimento e montagem</t>
  </si>
  <si>
    <t>Sanitário/vestiário provisório em alvenaria</t>
  </si>
  <si>
    <t>Desmobilização de construção provisória</t>
  </si>
  <si>
    <t>Entrada completa de água com abrigo e registro de gaveta, DN= 3/4´</t>
  </si>
  <si>
    <t>Montagem e desmontagem de andaime torre metálica com altura até 10 m</t>
  </si>
  <si>
    <t>Andaime torre metálico (1,5 x 1,5 m) com piso metálico</t>
  </si>
  <si>
    <t>Tapume fixo para fechamento de áreas, com portão</t>
  </si>
  <si>
    <t>Remoção de entulho de obra com caçamba metálica - material volumoso e misturado por alvenaria, terra, madeira, papel, plástico e metal</t>
  </si>
  <si>
    <t>Transporte de solo de 1ª e 2ª categoria por caminhão para distâncias superiores ao 20° km</t>
  </si>
  <si>
    <t>Escavação manual em solo de 1ª e 2ª categoria em vala ou cava até 1,5 m</t>
  </si>
  <si>
    <t>Espalhamento de solo em bota-fora com compactação sem controle</t>
  </si>
  <si>
    <t>Reaterro compactado mecanizado de vala ou cava com rolo, mínimo de 95% PN</t>
  </si>
  <si>
    <t>Compactação de aterro mecanizado mínimo de 95% PN, sem fornecimento de solo em campo aberto</t>
  </si>
  <si>
    <t>Forma em madeira comum para fundação</t>
  </si>
  <si>
    <t>Armadura em barra de aço CA-50 (A ou B) fyk = 500 MPa</t>
  </si>
  <si>
    <t>Armadura em barra de aço CA-60 (A ou B) fyk = 600 MPa</t>
  </si>
  <si>
    <t>Armadura em tela soldada de aço</t>
  </si>
  <si>
    <t>Taxa de mobilização e desmobilização de equipamentos para execução de estaca tipo hélice contínua em solo</t>
  </si>
  <si>
    <t>Estaca tipo hélice contínua, diâmetro de 30 cm em solo</t>
  </si>
  <si>
    <t>Forma plana em compensado para estrutura convencional</t>
  </si>
  <si>
    <t>Cimbramento tubular metálico</t>
  </si>
  <si>
    <t>Montagem e desmontagem de cimbramento tubular metálico</t>
  </si>
  <si>
    <t>Laje pré-fabricada unidirecional em viga treliçada/lajota em EPS LT 25 (20 + 5), com capa de concreto de 25 MPa</t>
  </si>
  <si>
    <t>Laje pré-fabricada mista vigota treliçada/lajota cerâmica - LT 12 (8+4) e capa com concreto de 25 MPa</t>
  </si>
  <si>
    <t>Alvenaria de embasamento em bloco de concreto de 19 x 19 x 39 cm - classe A</t>
  </si>
  <si>
    <t>Alvenaria de elevação de 1 tijolo maciço comum</t>
  </si>
  <si>
    <t>Alvenaria de bloco de concreto de vedação de 14 x 19 x 39 cm - classe C</t>
  </si>
  <si>
    <t>Alvenaria de bloco de concreto de vedação de 19 x 19 x 39 cm - classe C</t>
  </si>
  <si>
    <t>Vergas, contravergas e pilaretes de concreto armado</t>
  </si>
  <si>
    <t>Tela galvanizada fio 24 BWG, malha hexagonal de 1/2´, para armadura de argamassa</t>
  </si>
  <si>
    <t>Divisória em placas de granilite com espessura de 4 cm</t>
  </si>
  <si>
    <t>Elemento vazado em vidro, tipo veneziana capelinha de 20 x 10 x 10 cm</t>
  </si>
  <si>
    <t>Divisória sanitária em painel laminado melamínico estrutural com perfis em alumínio, inclusive ferragem completa para vão de porta</t>
  </si>
  <si>
    <t>Fornecimento e montagem de estrutura em aço ASTM-A36, sem pintura</t>
  </si>
  <si>
    <t>Telhamento em chapa de aço pré-pintada com epóxi e poliéster, tipo sanduíche, espessura de 0,50 mm, com lã de rocha</t>
  </si>
  <si>
    <t>Calha, rufo, afins em chapa galvanizada nº 24 - corte 1,00 m</t>
  </si>
  <si>
    <t>Revestimento em placas de alumínio composto "ACM", espessura de 4 mm e acabamento em PVDF</t>
  </si>
  <si>
    <t>Junta de dilatação elástica a base de poliuretano</t>
  </si>
  <si>
    <t>cm³</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</si>
  <si>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</si>
  <si>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</si>
  <si>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Impermeabilização em manta asfáltica com armadura, tipo III-B, espessura de 4 mm</t>
  </si>
  <si>
    <t>Impermeabilização em pintura de asfalto oxidado com solventes orgânicos, sobre massa</t>
  </si>
  <si>
    <t>Impermeabilização em argamassa impermeável com aditivo hidrófugo</t>
  </si>
  <si>
    <t>Aplicação de papel Kraft</t>
  </si>
  <si>
    <t>Chapisco</t>
  </si>
  <si>
    <t>Chapisco com bianco</t>
  </si>
  <si>
    <t>Emboço comum</t>
  </si>
  <si>
    <t>Emboço desempenado com argamassa industrializada</t>
  </si>
  <si>
    <t>Revestimento em placa cerâmica esmaltada de 20x20 cm, tipo monocolor, assentado e rejuntado com argamassa industrializada</t>
  </si>
  <si>
    <t>Argamassa de regularização e/ou proteção</t>
  </si>
  <si>
    <t>Lastro de concreto impermeabilizado</t>
  </si>
  <si>
    <t>Cimentado desempenado</t>
  </si>
  <si>
    <t>Revestimento em porcelanato técnico antiderrapante para área externa, grupo de absorção BIa, assentado com argamassa colante industrializada, rejuntado</t>
  </si>
  <si>
    <t>Revestimento em granito, espessura de 2 cm, acabamento polido</t>
  </si>
  <si>
    <t>Peitoril e/ou soleira em granito, espessura de 2 cm e largura até 20 cm, acabamento polido</t>
  </si>
  <si>
    <t>Barramento de cobre nu</t>
  </si>
  <si>
    <t>Forro em painéis de gesso acartonado, espessura de 12,5 mm, fixo</t>
  </si>
  <si>
    <t>Revestimento em aço inoxidável AISI 304, liga 18,8, chapa 20, espessura de 1 mm, acabamento escovado com grana especial</t>
  </si>
  <si>
    <t>Porta em laminado fenólico melamínico com acabamento liso, batente metálico - 80 x 210 cm</t>
  </si>
  <si>
    <t>Porta em laminado fenólico melamínico com acabamento liso, batente metálico - 90 x 210 cm</t>
  </si>
  <si>
    <t>Ferragem completa com maçaneta tipo alavanca, para porta externa com 1 folha</t>
  </si>
  <si>
    <t>Ferragem completa com maçaneta tipo alavanca, para porta externa com 2 folhas</t>
  </si>
  <si>
    <t>Armário/gabinete embutido em MDF sob medida, revestido em laminado melamínico, com portas e prateleiras</t>
  </si>
  <si>
    <t>Tampo sob medida em compensado, revestido na face superior em laminado fenólico melamínico</t>
  </si>
  <si>
    <t>Armário sob medida em compensado de madeira totalmente revestido em laminado melamínico texturizado, completo</t>
  </si>
  <si>
    <t>Porta/portão de correr em tela ondulada de aço galvanizado, sob medida</t>
  </si>
  <si>
    <t>Porta de abrir em tela ondulada de aço galvanizado, completa</t>
  </si>
  <si>
    <t>Porta de entrada de correr em alumínio, sob medida</t>
  </si>
  <si>
    <t>Porta veneziana de abrir em alumínio, sob medida</t>
  </si>
  <si>
    <t>Caixilho fixo em alumínio, sob medida - branco</t>
  </si>
  <si>
    <t>Caixilho em alumínio de correr com vidro - branco</t>
  </si>
  <si>
    <t>Caixilho fixo tipo veneziana em alumínio anodizado, sob medida - branco</t>
  </si>
  <si>
    <t>Caixilho em alumínio com pintura eletrostática, basculante, sob medida - branco</t>
  </si>
  <si>
    <t>Caixilho em alumínio com pintura eletrostática, maxim-ar, sob medida - branco</t>
  </si>
  <si>
    <t>Tela de proteção tipo mosquiteira removível, em fibra de vidro com revestimento em PVC e requadro em alumínio</t>
  </si>
  <si>
    <t>Vidro temperado incolor de 6 mm</t>
  </si>
  <si>
    <t>Película de controle solar refletiva na cor prata, para aplicação em vidros</t>
  </si>
  <si>
    <t>Espelho em vidro cristal liso, espessura de 4 mm</t>
  </si>
  <si>
    <t>Mola aérea para porta, com esforço acima de 50 kg até 60 kg</t>
  </si>
  <si>
    <t>Brise metálico fixo em chapa lisa alumínio pré-pintada, formato ogiva, lâmina frontal de 200 mm</t>
  </si>
  <si>
    <t>Bate-maca ou protetor de parede em PVC, com amortecimento à impacto, altura de 200 mm</t>
  </si>
  <si>
    <t>Perfil em alumínio natural</t>
  </si>
  <si>
    <t>Massa corrida à base de resina acrílica</t>
  </si>
  <si>
    <t>Piso em placas de granilite, acabamento encerado</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</si>
  <si>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</si>
  <si>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</si>
  <si>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</si>
  <si>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</si>
  <si>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</si>
  <si>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</si>
  <si>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Registro de gaveta em latão fundido sem acabamento, DN= 2´</t>
  </si>
  <si>
    <t>Registro de gaveta em latão fundido cromado com canopla, DN= 3/4´ - linha especial</t>
  </si>
  <si>
    <t>Registro de gaveta em latão fundido cromado com canopla, DN= 1´ - linha especial</t>
  </si>
  <si>
    <t>Registro de gaveta em latão fundido cromado com canopla, DN= 1 1/2´ - linha especial</t>
  </si>
  <si>
    <t>Registro regulador de vazão para chuveiro e ducha em latão cromado com canopla, DN= 1/2´</t>
  </si>
  <si>
    <t>Válvula de descarga antivandalismo, DN= 1 1/2´</t>
  </si>
  <si>
    <t>Reservatório em polietileno com tampa de encaixar - capacidade de 5.000 litros</t>
  </si>
  <si>
    <t>Reservatório metálico cilíndrico horizontal - capacidade de 5.000 litros</t>
  </si>
  <si>
    <t>Torneira de boia, DN= 1´</t>
  </si>
  <si>
    <t>Conjunto motor-bomba (centrífuga) 1,5 cv, multiestágio, Hman= 20 a 35 mca, Q= 7,1 a 4,5 m³/h</t>
  </si>
  <si>
    <t>Tubo de cobre classe E, DN= 22mm (3/4´), inclusive conexões</t>
  </si>
  <si>
    <t>Tubo de cobre classe E, DN= 28mm (1´), inclusive conexões</t>
  </si>
  <si>
    <t>Tubo de cobre classe E, DN= 42mm (1 1/2´), inclusive conexões</t>
  </si>
  <si>
    <t>Tubo de cobre classe E, DN= 54mm (2´), inclusive conexões</t>
  </si>
  <si>
    <t>Proteção para isolamento térmico em alumínio</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</si>
  <si>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</si>
  <si>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</si>
  <si>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1/2´ (42 mm)</t>
  </si>
  <si>
    <t>Isolamento térmico em polietileno expandido, espessura de 10 mm, para tubulação de 2´ (54 mm)</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</si>
  <si>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</si>
  <si>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</si>
  <si>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</si>
  <si>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</si>
  <si>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PVC rígido, tipo Coletor Esgoto, junta elástica, DN= 150 mm, inclusive conexões</t>
  </si>
  <si>
    <t>Tubo PVC rígido, tipo Coletor Esgoto, junta elástica, DN= 200 mm, inclusive conexões</t>
  </si>
  <si>
    <t>Caixa sifonada de PVC rígido de 100 x 150 x 50 mm, com grelha</t>
  </si>
  <si>
    <t>Caixa sifonada de PVC rígido de 150 x 150 x 50 mm, com grelha</t>
  </si>
  <si>
    <t>Ralo seco em PVC rígido de 100 x 40 mm, com grelha</t>
  </si>
  <si>
    <t>Caixa de gordura em alvenaria, 600 x 600 x 600 mm</t>
  </si>
  <si>
    <t>Grelha com calha e cesto coletor para piso em aço inoxidável, largura de 15 cm</t>
  </si>
  <si>
    <t>Tubo de PVC rígido PxB com virola e anel de borracha, linha esgoto série reforçada ´R´. DN= 150 mm, inclusive conexões</t>
  </si>
  <si>
    <t>Grelha hemisférica em ferro fundido de 6"</t>
  </si>
  <si>
    <t>Abrigo de hidrante de 1 1/2´ completo - inclusive mangueira de 30 m (2 x 15 m)</t>
  </si>
  <si>
    <t>Extintor manual de pó químico seco BC - capacidade de 4 kg</t>
  </si>
  <si>
    <t>Extintor manual de água pressurizada - capacidade de 10 litros</t>
  </si>
  <si>
    <t>Extintor manual de gás carbônico 5 BC - capacidade de 6 kg</t>
  </si>
  <si>
    <t>Acionador manual quebra-vidro endereçável</t>
  </si>
  <si>
    <t>Módulo isolador, módulo endereçador para audiovisual</t>
  </si>
  <si>
    <t>Detector óptico de fumaça com base endereçável</t>
  </si>
  <si>
    <t>Sinalizador audiovisual endereçável com LED</t>
  </si>
  <si>
    <t>Central de detecção e alarme de incêndio completa, autonomia de 1 hora para 12 laços, 220 V/12 V</t>
  </si>
  <si>
    <t>Chuveiro elétrico de 6.500W / 220V com resistência blindada</t>
  </si>
  <si>
    <t>Aquecedor de passagem elétrico individual, baixa pressão - 5.000 W / 6.400 W</t>
  </si>
  <si>
    <t>Coletor em alumínio para sistema de aquecimento solar com área coletora até 2,00 m²</t>
  </si>
  <si>
    <t>Reservatório térmico horizontal em aço inoxidável AISI 304, capacidade de 500 litros</t>
  </si>
  <si>
    <t>Bacia sifonada de louça sem tampa - 6 litros</t>
  </si>
  <si>
    <t>Lavatório em louça com coluna suspensa</t>
  </si>
  <si>
    <t>Tanque de louça com coluna de 30 litros</t>
  </si>
  <si>
    <t>Tampo/bancada em granito, com frontão, espessura de 2 cm, acabamento polido</t>
  </si>
  <si>
    <t>Tampo/bancada em concreto armado, revestido em aço inoxidável fosco polido</t>
  </si>
  <si>
    <t>Saboneteira tipo dispenser, para refil de 800 ml</t>
  </si>
  <si>
    <t>Torneira volante tipo alavanca</t>
  </si>
  <si>
    <t>Torneira de mesa para lavatório, acionamento hidromecânico, com registro integrado regulador de vazão, em latão cromado, DN= 1/2´</t>
  </si>
  <si>
    <t>Ducha higiênica cromada</t>
  </si>
  <si>
    <t>Torneira longa sem rosca para uso geral, em latão fundido cromado</t>
  </si>
  <si>
    <t>Caixa de descarga de embutir, acionamento frontal, completa</t>
  </si>
  <si>
    <t>Torneira de parede em ABS, DN 1/2´ ou 3/4´, 15cm</t>
  </si>
  <si>
    <t>Torneira de mesa para lavatório, acionamento hidromecânico com alavanca, registro integrado regulador de vazão, em latão cromado, DN= 1/2´</t>
  </si>
  <si>
    <t>Misturador termostato para chuveiro ou ducha, acabamento cromado</t>
  </si>
  <si>
    <t>Cuba em aço inoxidável simples de 400x340x140mm</t>
  </si>
  <si>
    <t>Cuba em aço inoxidável simples de 500x400x300mm</t>
  </si>
  <si>
    <t>Sifão plástico sanfonado universal de 1´</t>
  </si>
  <si>
    <t>Sifão de metal cromado de 1 1/2´ x 2´</t>
  </si>
  <si>
    <t>Sifão de metal cromado de 1´ x 1 1/2´</t>
  </si>
  <si>
    <t>Válvula de metal cromado de 1 1/2´</t>
  </si>
  <si>
    <t>Válvula de metal cromado de 1´</t>
  </si>
  <si>
    <t>Bacia sifonada de louça para pessoas com mobilidade reduzida - capacidade de 6 litros</t>
  </si>
  <si>
    <t>Tampa de plástico para bacia sanitária</t>
  </si>
  <si>
    <t>Lavatório coletivo em aço inoxidável</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</si>
  <si>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</si>
  <si>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</si>
  <si>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</si>
  <si>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Placa para sinalização tátil (pavimento) em braile para corrimão</t>
  </si>
  <si>
    <t>Placa de identificação em alumínio para WC, com desenho universal de acessibilidade</t>
  </si>
  <si>
    <t>Caixa de medição externa tipo ´M´ (900 x 1200 x 270) mm, padrão Concessionárias</t>
  </si>
  <si>
    <t>Suporte para 1 isolador de baixa tensão</t>
  </si>
  <si>
    <t>Transformador de potência trifásico de 75 kVA, classe 15 kV, a óleo</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</si>
  <si>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</si>
  <si>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</si>
  <si>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</si>
  <si>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</si>
  <si>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</si>
  <si>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</si>
  <si>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</si>
  <si>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</si>
  <si>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</si>
  <si>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</si>
  <si>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</si>
  <si>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</si>
  <si>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</si>
  <si>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Poste de concreto circular, 200 kg, H = 7,00 m</t>
  </si>
  <si>
    <t>Eletroduto de PVC rígido roscável de 3/4´ - com acessórios</t>
  </si>
  <si>
    <t>Eletroduto de PVC rígido roscável de 1´ - com acessórios</t>
  </si>
  <si>
    <t>Eletroduto de PVC rígido roscável de 1 1/2´ - com acessórios</t>
  </si>
  <si>
    <t>Eletroduto de PVC rígido roscável de 2´ - com acessórios</t>
  </si>
  <si>
    <t>Eletroduto galvanizado, médio de 3/4´ - com acessórios</t>
  </si>
  <si>
    <t>Eletroduto galvanizado, médio de 1´ - com acessórios</t>
  </si>
  <si>
    <t>Saída lateral simples, diâmetro de 1´</t>
  </si>
  <si>
    <t>Eletroduto corrugado em polietileno de alta densidade, DN= 50 mm, com acessórios</t>
  </si>
  <si>
    <t>Eletroduto corrugado em polietileno de alta densidade, DN= 100 mm, com acessórios</t>
  </si>
  <si>
    <t>Eletroduto metálico flexível com capa em PVC de 3/4´</t>
  </si>
  <si>
    <t>Eletrocalha lisa galvanizada a fogo, 200 x 100 mm, com acessórios</t>
  </si>
  <si>
    <t>Eletrocalha perfurada galvanizada a fogo, 250x100mm, com acessórios</t>
  </si>
  <si>
    <t>Tampa de encaixe para eletrocalha, galvanizada a fogo, L= 200mm</t>
  </si>
  <si>
    <t>Tampa de encaixe para eletrocalha, galvanizada a fogo, L= 250mm</t>
  </si>
  <si>
    <t>Suporte para eletrocalha, galvanizado a fogo, 200x100mm</t>
  </si>
  <si>
    <t>Suporte para eletrocalha, galvanizado a fogo, 250x100mm</t>
  </si>
  <si>
    <t>Caixa de passagem em chapa, com tampa parafusada, 300 x 300 x 120 mm</t>
  </si>
  <si>
    <t>Condulete metálico de 3/4´</t>
  </si>
  <si>
    <t>Grupo gerador com potência de 88/80 kVA, variação de + ou - 10% - completo</t>
  </si>
  <si>
    <t>Câmara frigorífica para congelados</t>
  </si>
  <si>
    <t>Plugue com 2P+T de 10A, 250V</t>
  </si>
  <si>
    <t>Plugue prolongador com 2P+T de 10A, 250V</t>
  </si>
  <si>
    <t>Luminária quadrada de embutir tipo calha aberta, com refletor e aleta parabólicas em alumínio de alto brilho, para 4 lâmpadas fluorescentes de 14 W/16 W/18 W</t>
  </si>
  <si>
    <t>Luminária redonda de embutir com difusor recuado, para 1 ou 2 lâmpadas fluorescentes compactas de 15 W/18 W/20 W/23 W/26 W</t>
  </si>
  <si>
    <t>Bloco autônomo de iluminação de emergência LED, com autonomia mínima de 3 horas, fluxo luminoso de 2.000 até 3.000 lúmens, equipado com 2 faróis</t>
  </si>
  <si>
    <t>Lâmpada LED tubular T8 com base G13, de 1850 até 2000 Im - 18 a 20W</t>
  </si>
  <si>
    <t>Lâmpada LED 13,5W, com base E-27, 1400 até 1510lm</t>
  </si>
  <si>
    <t>Cabo óptico multimodo, 4 fibras, 50/125 µm - uso interno/externo</t>
  </si>
  <si>
    <t>Cabo telefônico CI, com 20 pares de 0,50 mm, para centrais telefônicas, equipamentos e rede interna</t>
  </si>
  <si>
    <t>Conector RJ-45 fêmea - categoria 6</t>
  </si>
  <si>
    <t>Guia organizadora de cabos para rack, 19´ 1 U</t>
  </si>
  <si>
    <t>Patch cords de 2,00 ou 3,00 m - RJ-45 / RJ-45 - categoria 6A</t>
  </si>
  <si>
    <t>Patch panel de 24 portas - categoria 6</t>
  </si>
  <si>
    <t>Perfilado perfurado 38 x 38 mm em chapa 14 pré-zincada, com acessórios</t>
  </si>
  <si>
    <t>Cabo para rede 24 AWG com 4 pares, categoria 6</t>
  </si>
  <si>
    <t>Tomada RJ 11 para telefone, sem placa</t>
  </si>
  <si>
    <t>Tomada RJ 45 para rede de dados, com placa</t>
  </si>
  <si>
    <t>Tomada 2P+T de 10 A - 250 V, completa</t>
  </si>
  <si>
    <t>Tomada 2P+T de 20 A - 250 V, completa</t>
  </si>
  <si>
    <t>Conjunto 2 tomadas 2P+T de 10 A, completo</t>
  </si>
  <si>
    <t>Interruptor com 1 tecla simples e placa</t>
  </si>
  <si>
    <t>Interruptor com 2 teclas, 1 simples, 1 paralelo e placa</t>
  </si>
  <si>
    <t>Interruptor bipolar paralelo, 1 tecla dupla e placa</t>
  </si>
  <si>
    <t>Condulete metálico de 1´</t>
  </si>
  <si>
    <t>Caixa em PVC de 4´ x 2´</t>
  </si>
  <si>
    <t>Placa de 4´ x 2´</t>
  </si>
  <si>
    <t>Placa de 4´ x 4´</t>
  </si>
  <si>
    <t>Quadro Telebrás de embutir de 400 x 400 x 120 mm</t>
  </si>
  <si>
    <t>Quadro de distribuição universal de embutir, para disjuntores 24 DIN / 18 Bolt-on - 150 A - sem componentes</t>
  </si>
  <si>
    <t>Quadro de distribuição universal de embutir, para disjuntores 34 DIN / 24 Bolt-on - 150 A - sem componentes</t>
  </si>
  <si>
    <t>Mini-disjuntor termomagnético, tripolar 220/380 V, corrente de 63 A</t>
  </si>
  <si>
    <t>Mini-disjuntor termomagnético, tripolar 400 V, corrente de 80 A até 125 A</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</si>
  <si>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</si>
  <si>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</si>
  <si>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</si>
  <si>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</si>
  <si>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</si>
  <si>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</si>
  <si>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</si>
  <si>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</si>
  <si>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diferencial residual de 40 A x 30 mA - 2 polos</t>
  </si>
  <si>
    <t>Dispositivo diferencial residual de 25 A x 30 mA - 4 polos</t>
  </si>
  <si>
    <t>Isolador em epóxi de 1 kV para barramento</t>
  </si>
  <si>
    <t>Barra de neutro e/ou terra</t>
  </si>
  <si>
    <t>Captor tipo Franklin, h= 300 mm, 4 pontos, 2 descidas, acabamento cromado</t>
  </si>
  <si>
    <t>Captor tipo terminal aéreo, h= 300 mm em alumínio</t>
  </si>
  <si>
    <t>Isolador galvanizado uso geral, reforçado para fixação a 90°</t>
  </si>
  <si>
    <t>Isolador galvanizado para mastro de diâmetro 2´, reforçado com 2 descidas</t>
  </si>
  <si>
    <t>Braçadeira de contraventagem para mastro de diâmetro 2´</t>
  </si>
  <si>
    <t>Apoio para mastro de diâmetro 2´</t>
  </si>
  <si>
    <t>Base para mastro de diâmetro 2´</t>
  </si>
  <si>
    <t>Mastro simples galvanizado de diâmetro 2´</t>
  </si>
  <si>
    <t>Sinalizador de obstáculo simples, sem célula fotoelétrica</t>
  </si>
  <si>
    <t>Conector cabo/haste de 3/4´</t>
  </si>
  <si>
    <t>Conector de emenda em latão para cabo de até 50 mm² com 4 parafusos</t>
  </si>
  <si>
    <t>Haste de aterramento de 5/8'' x 3 m</t>
  </si>
  <si>
    <t>Clips de fixação para vergalhão em aço galvanizado de 3/8´</t>
  </si>
  <si>
    <t>Barra condutora chata em alumínio de 3/4´ x 1/4´, inclusive acessórios de fixação</t>
  </si>
  <si>
    <t>Tampa para caixa de inspeção cilíndrica, aço galvanizado</t>
  </si>
  <si>
    <t>Solda exotérmica conexão cabo-cabo horizontal em X, bitola do cabo de 16-16mm² a 35-35mm²</t>
  </si>
  <si>
    <t>Solda exotérmica conexão cabo-cabo horizontal em X, bitola do cabo de 50-25mm² a 95-50mm²</t>
  </si>
  <si>
    <t>Solda exotérmica conexão cabo-cabo horizontal em T, bitola do cabo de 16-16mm² a 50-35mm², 70-35mm² e 95-35mm²</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</si>
  <si>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</si>
  <si>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</si>
  <si>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</si>
  <si>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</si>
  <si>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</si>
  <si>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Válvula de retenção horizontal em bronze, DN= 3/4´</t>
  </si>
  <si>
    <t>Válvula de retenção horizontal em bronze, DN= 1´</t>
  </si>
  <si>
    <t>Válvula de retenção horizontal em bronze, DN= 1 1/4´</t>
  </si>
  <si>
    <t>Válvula de retenção horizontal em bronze, DN= 1 1/2´</t>
  </si>
  <si>
    <t>Válvula de gaveta em bronze, haste não ascendente, classe 125 libras para vapor e classe 200 libras para água, óleo e gás, DN= 3/4´</t>
  </si>
  <si>
    <t>Válvula globo em bronze, classe 150 libras para vapor saturado e 300 libras para água, óleo e gás, DN= 1´</t>
  </si>
  <si>
    <t>Válvula globo em bronze, classe 150 libras para vapor saturado e 300 libras para água, óleo e gás, DN= 1 1/2´</t>
  </si>
  <si>
    <t>Pressostato diferencial ajustável mecânico, montagem inferior com diâmetro de 1/2" e/ou 1/4", faixa de operação até 16 bar</t>
  </si>
  <si>
    <t>Manômetro com mostrador de 4´, escalas: 0-4 / 0-7 / 0-10 / 0-17 / 0-21 / 0-28 kg/cm²</t>
  </si>
  <si>
    <t>Pigtail em latão para manômetro, DN= 1/2´</t>
  </si>
  <si>
    <t>Filtro ´Y´ corpo em bronze, pressão de serviço até 20,7 bar (PN 20), DN= 1 1/2´</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</si>
  <si>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</si>
  <si>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</si>
  <si>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</si>
  <si>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</si>
  <si>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Sinalização horizontal em massa termoplástica à quente por aspersão, espessura de 1,5 mm, para faixas</t>
  </si>
  <si>
    <t>Limpeza final da obra</t>
  </si>
  <si>
    <t>Gradil em aço galvanizado eletrofundido, malha 65 x 132 mm e pintura eletrostática</t>
  </si>
  <si>
    <t>Sistema eletrônico de automatização de portão deslizante, para esforços até 800 kg</t>
  </si>
  <si>
    <t>Abertura e preparo de caixa até 40 cm, compactação do subleito mínimo de 95% do PN e transporte até o raio de 1 km</t>
  </si>
  <si>
    <t>Pavimentação em lajota de concreto 35 MPa, espessura 8 cm, tipos: raquete, retangular, sextavado e 16 faces, com rejunte em areia</t>
  </si>
  <si>
    <t>Guia pré-moldada reta tipo PMSP 100 - fck 25 MPa</t>
  </si>
  <si>
    <t>Sarjeta ou sarjetão moldado no local, tipo PMSP em concreto com fck 20 MPa</t>
  </si>
  <si>
    <t>Poste telecônico reto em aço SAE 1010/1020 galvanizado a fogo, altura de 10,00 m</t>
  </si>
  <si>
    <t>Luminária retangular fechada para iluminação externa em poste, tipo pétala pequena</t>
  </si>
  <si>
    <t>Luminária LED retangular para poste de 14.160 até 17.475 lm, eficiência mínima 118 lm/W</t>
  </si>
  <si>
    <t>Escavação e carga mecanizada em solo de 1ª categoria, em campo aberto</t>
  </si>
  <si>
    <t>Transporte de solo de 1ª e 2ª categoria por caminhão para distâncias superiores ao 10° km até o 15° km</t>
  </si>
  <si>
    <t>Borracha clorada para faixas demarcatórias                                                                                         m</t>
  </si>
  <si>
    <t>Piso tátil de concreto, alerta / direcional, intertravado, espessura de 6 cm, com rejunte em areia</t>
  </si>
  <si>
    <t>Tinta acrílica para sinalização visual de piso, com acabamento microtexturizado e antiderrapante</t>
  </si>
  <si>
    <t>Placa de identificação para estacionamento, com desenho universal de acessibilidade, tipo pedestal</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</si>
  <si>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</si>
  <si>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</si>
  <si>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</si>
  <si>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Placa para sinalização viária em chapa de aço, totalmente refletiva com película IA/IA - área até 2,0 m²</t>
  </si>
  <si>
    <t>Colocação de placa em suporte de madeira / metálico - solo</t>
  </si>
  <si>
    <t>Corte de junta de dilatação, com serra de disco diamantado para pisos</t>
  </si>
  <si>
    <t>Plantio de grama esmeralda em placas (jardins e canteiros)</t>
  </si>
  <si>
    <t>Arbusto Azaléa - h= 0,60 a 0,80 m</t>
  </si>
  <si>
    <t>Arbusto Moréia - h= 0,50 m</t>
  </si>
  <si>
    <t>Árvore ornamental tipo Pata de Vaca - h= 2,00 m</t>
  </si>
  <si>
    <t>Terra vegetal orgânica comum</t>
  </si>
  <si>
    <t>Limpeza e regularização de áreas para ajardinamento (jardins e canteiros)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</si>
</sst>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43" formatCode="_-* #,##0.00_-;\-* #,##0.00_-;_-* &quot;-&quot;??_-;_-@_-"/>
    <numFmt numFmtId="164" formatCode="_(* #,##0.00_);_(* \(#,##0.00\);_(* &quot;-&quot;??_);_(@_)"/>
  </numFmts>
  <fonts count="21"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theme="1"/>
      <name val="Arial"/>
      <family val="2"/>
    </font>
    <font>
      <b/>
      <sz val="12"/>
      <name val="Arial"/>
      <family val="2"/>
    </font>
    <font>
      <sz val="8"/>
      <name val="Arial"/>
      <family val="2"/>
    </font>
    <font>
      <b/>
      <sz val="12"/>
      <color theme="1"/>
      <name val="Arial"/>
      <family val="2"/>
    </font>
    <font>
      <sz val="12"/>
      <color theme="1"/>
      <name val="Calibri"/>
      <family val="2"/>
      <scheme val="minor"/>
    </font>
    <font>
      <sz val="10"/>
      <color theme="1"/>
      <name val="Arial"/>
      <family val="2"/>
    </font>
    <font>
      <sz val="10"/>
      <color rgb="FF000000"/>
      <name val="Arial"/>
      <family val="2"/>
    </font>
    <font>
      <b/>
      <sz val="10"/>
      <color rgb="FF000000"/>
      <name val="Arial"/>
      <family val="2"/>
    </font>
    <font>
      <sz val="10"/>
      <color indexed="8"/>
      <name val="Arial"/>
      <family val="2"/>
    </font>
    <font>
      <b/>
      <sz val="10"/>
      <color indexed="8"/>
      <name val="Arial"/>
      <family val="2"/>
    </font>
    <font>
      <b/>
      <sz val="18"/>
      <color theme="1"/>
      <name val="Arial"/>
      <family val="2"/>
    </font>
    <font>
      <sz val="8"/>
      <name val="Calibri"/>
      <family val="2"/>
      <scheme val="minor"/>
    </font>
    <font>
      <sz val="11"/>
      <color indexed="8"/>
      <name val="Calibri"/>
      <family val="2"/>
      <scheme val="minor"/>
    </font>
    <font>
      <sz val="10"/>
      <color indexed="8"/>
      <name val="Verdana"/>
      <family val="2"/>
    </font>
    <font>
      <b/>
      <sz val="10"/>
      <name val="Verdana"/>
      <family val="2"/>
    </font>
    <font>
      <sz val="10"/>
      <name val="Verdana"/>
      <family val="2"/>
    </font>
    <font>
      <sz val="10"/>
      <color rgb="FFFF0000"/>
      <name val="Verdana"/>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3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dotted">
        <color auto="1"/>
      </left>
      <right style="dotted">
        <color auto="1"/>
      </right>
      <top style="thin">
        <color indexed="64"/>
      </top>
      <bottom style="dotted">
        <color auto="1"/>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164" fontId="3" fillId="0" borderId="0" applyFont="0" applyFill="0" applyBorder="0" applyAlignment="0" applyProtection="0">
      <alignment vertical="center"/>
    </xf>
  </cellStyleXfs>
  <cellXfs count="252">
    <xf numFmtId="0" fontId="0" fillId="0" borderId="0" xfId="0"/>
    <xf numFmtId="0" fontId="0" fillId="0" borderId="0" xfId="0" applyProtection="1">
      <protection hidden="1"/>
    </xf>
    <xf numFmtId="0" fontId="0" fillId="0" borderId="0" xfId="0" applyAlignment="1" applyProtection="1">
      <alignment horizontal="center"/>
      <protection hidden="1"/>
    </xf>
    <xf numFmtId="0" fontId="0" fillId="0" borderId="0" xfId="0" applyAlignment="1" applyProtection="1">
      <alignment horizontal="right"/>
      <protection hidden="1"/>
    </xf>
    <xf numFmtId="0" fontId="2" fillId="3" borderId="1" xfId="0" applyFont="1" applyFill="1" applyBorder="1" applyAlignment="1" applyProtection="1">
      <alignment horizontal="center"/>
      <protection hidden="1"/>
    </xf>
    <xf numFmtId="0" fontId="5" fillId="3" borderId="2" xfId="0" applyFont="1" applyFill="1" applyBorder="1" applyAlignment="1" applyProtection="1">
      <alignment horizontal="center"/>
      <protection hidden="1"/>
    </xf>
    <xf numFmtId="0" fontId="5" fillId="3" borderId="3" xfId="0" applyFont="1" applyFill="1" applyBorder="1" applyAlignment="1" applyProtection="1">
      <alignment horizontal="right"/>
      <protection hidden="1"/>
    </xf>
    <xf numFmtId="0" fontId="2" fillId="4" borderId="4" xfId="0" applyFont="1" applyFill="1" applyBorder="1" applyAlignment="1" applyProtection="1">
      <alignment horizontal="center" vertical="center"/>
      <protection hidden="1"/>
    </xf>
    <xf numFmtId="164" fontId="2" fillId="4" borderId="5" xfId="0" applyNumberFormat="1" applyFont="1" applyFill="1" applyBorder="1" applyAlignment="1" applyProtection="1">
      <alignment vertical="center"/>
      <protection hidden="1"/>
    </xf>
    <xf numFmtId="164" fontId="2" fillId="4" borderId="6" xfId="0" applyNumberFormat="1" applyFont="1" applyFill="1" applyBorder="1" applyAlignment="1" applyProtection="1">
      <alignment horizontal="right" vertical="center"/>
      <protection hidden="1"/>
    </xf>
    <xf numFmtId="0" fontId="2" fillId="0" borderId="4" xfId="0" applyFont="1" applyBorder="1" applyAlignment="1" applyProtection="1">
      <alignment horizontal="center" vertical="center"/>
      <protection hidden="1"/>
    </xf>
    <xf numFmtId="164" fontId="2" fillId="0" borderId="5" xfId="0" applyNumberFormat="1" applyFont="1" applyBorder="1" applyAlignment="1" applyProtection="1">
      <alignment vertical="center"/>
      <protection hidden="1"/>
    </xf>
    <xf numFmtId="164" fontId="2" fillId="0" borderId="6" xfId="0" applyNumberFormat="1" applyFont="1" applyBorder="1" applyAlignment="1" applyProtection="1">
      <alignment horizontal="right" vertical="center"/>
      <protection hidden="1"/>
    </xf>
    <xf numFmtId="0" fontId="2" fillId="4" borderId="5" xfId="0" applyFont="1" applyFill="1" applyBorder="1" applyAlignment="1" applyProtection="1">
      <alignment vertical="center"/>
      <protection hidden="1"/>
    </xf>
    <xf numFmtId="0" fontId="2" fillId="0" borderId="5" xfId="0" applyFont="1" applyBorder="1" applyAlignment="1" applyProtection="1">
      <alignment vertical="center"/>
      <protection hidden="1"/>
    </xf>
    <xf numFmtId="0" fontId="2" fillId="4" borderId="5"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protection hidden="1"/>
    </xf>
    <xf numFmtId="164" fontId="2" fillId="4" borderId="4" xfId="0" applyNumberFormat="1" applyFont="1" applyFill="1" applyBorder="1" applyAlignment="1" applyProtection="1">
      <alignment horizontal="center" vertical="center"/>
      <protection hidden="1"/>
    </xf>
    <xf numFmtId="0" fontId="2" fillId="0" borderId="4" xfId="0" applyFont="1" applyBorder="1" applyAlignment="1" applyProtection="1">
      <alignment horizontal="center"/>
      <protection hidden="1"/>
    </xf>
    <xf numFmtId="0" fontId="2" fillId="0" borderId="5" xfId="0" applyFont="1" applyBorder="1" applyProtection="1">
      <protection hidden="1"/>
    </xf>
    <xf numFmtId="0" fontId="2" fillId="0" borderId="6" xfId="0" applyFont="1" applyBorder="1" applyAlignment="1" applyProtection="1">
      <alignment horizontal="right"/>
      <protection hidden="1"/>
    </xf>
    <xf numFmtId="164" fontId="5" fillId="5" borderId="6" xfId="0" applyNumberFormat="1" applyFont="1" applyFill="1" applyBorder="1" applyAlignment="1" applyProtection="1">
      <alignment horizontal="right"/>
      <protection hidden="1"/>
    </xf>
    <xf numFmtId="164" fontId="5" fillId="5" borderId="10" xfId="0" applyNumberFormat="1" applyFont="1" applyFill="1" applyBorder="1" applyAlignment="1" applyProtection="1">
      <alignment horizontal="right"/>
      <protection hidden="1"/>
    </xf>
    <xf numFmtId="0" fontId="3"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vertical="center" wrapText="1"/>
    </xf>
    <xf numFmtId="0" fontId="3" fillId="0" borderId="0" xfId="0" applyFont="1" applyAlignment="1">
      <alignment vertical="center"/>
    </xf>
    <xf numFmtId="4" fontId="3" fillId="0" borderId="0" xfId="0" applyNumberFormat="1" applyFont="1" applyAlignment="1">
      <alignment horizontal="right" vertical="center"/>
    </xf>
    <xf numFmtId="43" fontId="3" fillId="0" borderId="0" xfId="2" applyNumberFormat="1" applyFont="1" applyAlignment="1">
      <alignment horizontal="right" vertical="center"/>
    </xf>
    <xf numFmtId="43" fontId="0" fillId="0" borderId="0" xfId="0" applyNumberFormat="1" applyProtection="1">
      <protection hidden="1"/>
    </xf>
    <xf numFmtId="0" fontId="0" fillId="0" borderId="0" xfId="0" applyAlignment="1" applyProtection="1">
      <alignment vertical="center"/>
      <protection hidden="1"/>
    </xf>
    <xf numFmtId="49" fontId="2" fillId="0" borderId="0" xfId="0" applyNumberFormat="1" applyFont="1" applyBorder="1" applyAlignment="1" applyProtection="1">
      <alignment horizontal="left" vertical="center"/>
      <protection hidden="1"/>
    </xf>
    <xf numFmtId="0" fontId="2" fillId="0" borderId="0" xfId="0" applyFont="1" applyBorder="1" applyAlignment="1" applyProtection="1">
      <alignment horizontal="left" vertical="center"/>
      <protection hidden="1"/>
    </xf>
    <xf numFmtId="0" fontId="5" fillId="0" borderId="2"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8" fillId="0" borderId="0" xfId="0" applyFont="1" applyAlignment="1" applyProtection="1">
      <alignment vertical="center"/>
      <protection hidden="1"/>
    </xf>
    <xf numFmtId="43" fontId="0" fillId="0" borderId="0" xfId="0" applyNumberFormat="1" applyAlignment="1" applyProtection="1">
      <alignment vertical="center"/>
      <protection hidden="1"/>
    </xf>
    <xf numFmtId="4" fontId="2" fillId="5" borderId="3" xfId="0" applyNumberFormat="1" applyFont="1" applyFill="1" applyBorder="1" applyAlignment="1" applyProtection="1">
      <alignment vertical="center"/>
      <protection hidden="1"/>
    </xf>
    <xf numFmtId="4" fontId="2" fillId="5" borderId="6" xfId="0" applyNumberFormat="1" applyFont="1" applyFill="1" applyBorder="1" applyAlignment="1" applyProtection="1">
      <alignment vertical="center"/>
      <protection hidden="1"/>
    </xf>
    <xf numFmtId="0" fontId="0" fillId="0" borderId="0" xfId="0" applyAlignment="1" applyProtection="1">
      <alignment horizontal="center" vertical="center"/>
      <protection hidden="1"/>
    </xf>
    <xf numFmtId="0" fontId="12" fillId="0" borderId="0" xfId="0" applyFont="1" applyAlignment="1">
      <alignment horizontal="left" vertical="center"/>
    </xf>
    <xf numFmtId="0" fontId="4" fillId="2" borderId="0" xfId="0" applyNumberFormat="1" applyFont="1" applyFill="1" applyBorder="1" applyAlignment="1" applyProtection="1">
      <alignment horizontal="left" vertical="center"/>
      <protection locked="0"/>
    </xf>
    <xf numFmtId="0" fontId="13" fillId="0" borderId="0" xfId="0" applyFont="1" applyAlignment="1">
      <alignment horizontal="center" vertical="center"/>
    </xf>
    <xf numFmtId="4" fontId="9" fillId="2" borderId="0" xfId="0" applyNumberFormat="1" applyFont="1" applyFill="1" applyBorder="1" applyAlignment="1" applyProtection="1">
      <alignment horizontal="right" vertical="center" wrapText="1"/>
      <protection locked="0"/>
    </xf>
    <xf numFmtId="0" fontId="9" fillId="2" borderId="0" xfId="0" applyNumberFormat="1" applyFont="1" applyFill="1" applyBorder="1" applyAlignment="1" applyProtection="1">
      <alignment horizontal="center" vertical="center" wrapText="1"/>
      <protection locked="0"/>
    </xf>
    <xf numFmtId="0" fontId="9" fillId="2" borderId="0" xfId="0" applyNumberFormat="1" applyFont="1" applyFill="1" applyBorder="1" applyAlignment="1" applyProtection="1">
      <alignment vertical="center" wrapText="1"/>
      <protection locked="0"/>
    </xf>
    <xf numFmtId="4" fontId="12" fillId="2" borderId="0" xfId="0" applyNumberFormat="1" applyFont="1" applyFill="1" applyBorder="1" applyAlignment="1" applyProtection="1">
      <alignment horizontal="left" vertical="center"/>
    </xf>
    <xf numFmtId="14" fontId="13" fillId="2" borderId="0" xfId="0" applyNumberFormat="1" applyFont="1" applyFill="1" applyBorder="1" applyAlignment="1" applyProtection="1">
      <alignment horizontal="left" vertical="center"/>
    </xf>
    <xf numFmtId="4" fontId="3" fillId="0" borderId="0" xfId="0" applyNumberFormat="1" applyFont="1" applyAlignment="1">
      <alignment horizontal="center" vertical="center"/>
    </xf>
    <xf numFmtId="4" fontId="13" fillId="0" borderId="0" xfId="0" applyNumberFormat="1" applyFont="1" applyFill="1" applyAlignment="1">
      <alignment horizontal="right" vertical="center"/>
    </xf>
    <xf numFmtId="10" fontId="13" fillId="0" borderId="0" xfId="3" applyNumberFormat="1" applyFont="1" applyFill="1" applyAlignment="1">
      <alignment horizontal="center" vertical="center"/>
    </xf>
    <xf numFmtId="0" fontId="14" fillId="2" borderId="0" xfId="0" applyNumberFormat="1" applyFont="1" applyFill="1" applyAlignment="1">
      <alignment vertical="center"/>
    </xf>
    <xf numFmtId="0" fontId="2" fillId="0" borderId="0" xfId="0" applyFont="1" applyBorder="1" applyAlignment="1" applyProtection="1">
      <alignment vertical="center"/>
      <protection hidden="1"/>
    </xf>
    <xf numFmtId="0" fontId="12" fillId="0" borderId="14" xfId="0" applyFont="1" applyBorder="1" applyAlignment="1">
      <alignment horizontal="left" vertical="center"/>
    </xf>
    <xf numFmtId="0" fontId="9" fillId="2" borderId="14" xfId="0" applyNumberFormat="1" applyFont="1" applyFill="1" applyBorder="1" applyAlignment="1" applyProtection="1">
      <alignment vertical="center" wrapText="1"/>
      <protection locked="0"/>
    </xf>
    <xf numFmtId="4" fontId="12" fillId="2" borderId="14" xfId="0" applyNumberFormat="1" applyFont="1" applyFill="1" applyBorder="1" applyAlignment="1" applyProtection="1">
      <alignment horizontal="left" vertical="center"/>
    </xf>
    <xf numFmtId="4" fontId="2" fillId="0" borderId="14" xfId="0" applyNumberFormat="1" applyFont="1" applyFill="1" applyBorder="1" applyAlignment="1" applyProtection="1">
      <alignment horizontal="center" vertical="center"/>
      <protection hidden="1"/>
    </xf>
    <xf numFmtId="0" fontId="2" fillId="4" borderId="5"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xf numFmtId="10" fontId="2" fillId="4" borderId="5" xfId="3" applyNumberFormat="1" applyFont="1" applyFill="1" applyBorder="1" applyAlignment="1" applyProtection="1">
      <alignment horizontal="left" vertical="center"/>
      <protection hidden="1"/>
    </xf>
    <xf numFmtId="43" fontId="3" fillId="0" borderId="0" xfId="0" applyNumberFormat="1" applyFont="1" applyAlignment="1">
      <alignment vertical="center"/>
    </xf>
    <xf numFmtId="43" fontId="2" fillId="4" borderId="5" xfId="0" applyNumberFormat="1" applyFont="1" applyFill="1" applyBorder="1" applyAlignment="1" applyProtection="1">
      <alignment vertical="center"/>
      <protection hidden="1"/>
    </xf>
    <xf numFmtId="43" fontId="9" fillId="0" borderId="4" xfId="0" applyNumberFormat="1" applyFont="1" applyFill="1" applyBorder="1" applyAlignment="1" applyProtection="1">
      <alignment horizontal="center" vertical="center"/>
      <protection hidden="1"/>
    </xf>
    <xf numFmtId="10" fontId="9" fillId="0" borderId="4" xfId="3" applyNumberFormat="1" applyFont="1" applyFill="1" applyBorder="1" applyAlignment="1" applyProtection="1">
      <alignment horizontal="right" vertical="center"/>
      <protection hidden="1"/>
    </xf>
    <xf numFmtId="43" fontId="9" fillId="0" borderId="5" xfId="0" applyNumberFormat="1" applyFont="1" applyFill="1" applyBorder="1" applyAlignment="1" applyProtection="1">
      <alignment horizontal="center" vertical="center"/>
      <protection hidden="1"/>
    </xf>
    <xf numFmtId="0" fontId="7" fillId="0" borderId="24" xfId="0" applyFont="1" applyBorder="1" applyAlignment="1" applyProtection="1">
      <alignment horizontal="center" vertical="center"/>
      <protection hidden="1"/>
    </xf>
    <xf numFmtId="0" fontId="7" fillId="0" borderId="25" xfId="0" applyFont="1" applyBorder="1" applyAlignment="1" applyProtection="1">
      <alignment horizontal="center" vertical="center"/>
      <protection hidden="1"/>
    </xf>
    <xf numFmtId="0" fontId="7" fillId="0" borderId="25" xfId="0" applyFont="1" applyFill="1" applyBorder="1" applyAlignment="1" applyProtection="1">
      <alignment horizontal="center" vertical="center"/>
      <protection hidden="1"/>
    </xf>
    <xf numFmtId="43" fontId="9" fillId="0" borderId="1" xfId="0" applyNumberFormat="1" applyFont="1" applyFill="1" applyBorder="1" applyAlignment="1" applyProtection="1">
      <alignment horizontal="center" vertical="center"/>
      <protection hidden="1"/>
    </xf>
    <xf numFmtId="43" fontId="9" fillId="0" borderId="2" xfId="0" applyNumberFormat="1" applyFont="1" applyFill="1" applyBorder="1" applyAlignment="1" applyProtection="1">
      <alignment horizontal="center" vertical="center"/>
      <protection hidden="1"/>
    </xf>
    <xf numFmtId="43" fontId="9" fillId="0" borderId="3" xfId="0" applyNumberFormat="1" applyFont="1" applyFill="1" applyBorder="1" applyAlignment="1" applyProtection="1">
      <alignment horizontal="center" vertical="center"/>
      <protection hidden="1"/>
    </xf>
    <xf numFmtId="10" fontId="9" fillId="0" borderId="5" xfId="3" applyNumberFormat="1" applyFont="1" applyFill="1" applyBorder="1" applyAlignment="1" applyProtection="1">
      <alignment horizontal="right" vertical="center"/>
      <protection hidden="1"/>
    </xf>
    <xf numFmtId="10" fontId="9" fillId="0" borderId="6" xfId="0" applyNumberFormat="1" applyFont="1" applyFill="1" applyBorder="1" applyAlignment="1" applyProtection="1">
      <alignment horizontal="right" vertical="center"/>
      <protection hidden="1"/>
    </xf>
    <xf numFmtId="43" fontId="9" fillId="0" borderId="6" xfId="0" applyNumberFormat="1" applyFont="1" applyFill="1" applyBorder="1" applyAlignment="1" applyProtection="1">
      <alignment horizontal="center" vertical="center"/>
      <protection hidden="1"/>
    </xf>
    <xf numFmtId="4" fontId="10" fillId="9" borderId="23" xfId="0" applyNumberFormat="1" applyFont="1" applyFill="1" applyBorder="1" applyAlignment="1">
      <alignment vertical="center"/>
    </xf>
    <xf numFmtId="4" fontId="10" fillId="9" borderId="6" xfId="0" applyNumberFormat="1" applyFont="1" applyFill="1" applyBorder="1" applyAlignment="1">
      <alignment vertical="center"/>
    </xf>
    <xf numFmtId="4" fontId="11" fillId="9" borderId="26" xfId="0" applyNumberFormat="1" applyFont="1" applyFill="1" applyBorder="1" applyAlignment="1">
      <alignment vertical="center"/>
    </xf>
    <xf numFmtId="4" fontId="11" fillId="9" borderId="10" xfId="0" applyNumberFormat="1" applyFont="1" applyFill="1" applyBorder="1" applyAlignment="1">
      <alignment vertical="center"/>
    </xf>
    <xf numFmtId="44" fontId="3" fillId="0" borderId="0" xfId="2" applyFont="1" applyAlignment="1">
      <alignment vertical="center"/>
    </xf>
    <xf numFmtId="4" fontId="3" fillId="0" borderId="0" xfId="0" applyNumberFormat="1" applyFont="1" applyAlignment="1">
      <alignment vertical="center"/>
    </xf>
    <xf numFmtId="0" fontId="3" fillId="0" borderId="0" xfId="0" applyFont="1" applyAlignment="1">
      <alignment horizontal="right" vertical="center"/>
    </xf>
    <xf numFmtId="43" fontId="9" fillId="0" borderId="23" xfId="0" applyNumberFormat="1" applyFont="1" applyFill="1" applyBorder="1" applyAlignment="1" applyProtection="1">
      <alignment horizontal="center" vertical="center"/>
      <protection hidden="1"/>
    </xf>
    <xf numFmtId="10" fontId="9" fillId="0" borderId="23" xfId="3" applyNumberFormat="1" applyFont="1" applyFill="1" applyBorder="1" applyAlignment="1" applyProtection="1">
      <alignment horizontal="right" vertical="center"/>
      <protection hidden="1"/>
    </xf>
    <xf numFmtId="4" fontId="10" fillId="9" borderId="27" xfId="0" applyNumberFormat="1" applyFont="1" applyFill="1" applyBorder="1" applyAlignment="1">
      <alignment vertical="center"/>
    </xf>
    <xf numFmtId="4" fontId="3" fillId="0" borderId="0" xfId="0" applyNumberFormat="1" applyFont="1" applyAlignment="1">
      <alignment horizontal="left" vertical="center"/>
    </xf>
    <xf numFmtId="0" fontId="6" fillId="0" borderId="0" xfId="0" applyFont="1" applyAlignment="1">
      <alignment vertical="center"/>
    </xf>
    <xf numFmtId="43" fontId="3" fillId="0" borderId="0" xfId="2" applyNumberFormat="1" applyFont="1" applyAlignment="1">
      <alignment horizontal="center" vertical="center"/>
    </xf>
    <xf numFmtId="0" fontId="2" fillId="0" borderId="0" xfId="0" applyFont="1" applyAlignment="1">
      <alignment horizontal="center" vertical="center"/>
    </xf>
    <xf numFmtId="0" fontId="18" fillId="0" borderId="0" xfId="0" applyFont="1" applyFill="1" applyAlignment="1">
      <alignment horizontal="left" vertical="center"/>
    </xf>
    <xf numFmtId="0" fontId="19" fillId="0" borderId="0" xfId="0" applyFont="1" applyFill="1" applyAlignment="1">
      <alignment vertical="center" wrapText="1"/>
    </xf>
    <xf numFmtId="0" fontId="19" fillId="0" borderId="0" xfId="0" applyFont="1" applyFill="1" applyAlignment="1">
      <alignment horizontal="center" vertical="center"/>
    </xf>
    <xf numFmtId="4" fontId="19" fillId="0" borderId="0" xfId="0" applyNumberFormat="1" applyFont="1" applyFill="1" applyAlignment="1">
      <alignment horizontal="center" vertical="center"/>
    </xf>
    <xf numFmtId="43" fontId="19" fillId="0" borderId="0" xfId="2" applyNumberFormat="1" applyFont="1" applyFill="1" applyAlignment="1">
      <alignment horizontal="right" vertical="center"/>
    </xf>
    <xf numFmtId="0" fontId="19" fillId="0" borderId="0" xfId="0" applyFont="1" applyFill="1" applyAlignment="1">
      <alignment vertical="center"/>
    </xf>
    <xf numFmtId="0" fontId="19" fillId="0" borderId="0" xfId="0" applyFont="1" applyAlignment="1">
      <alignment vertical="center"/>
    </xf>
    <xf numFmtId="0" fontId="19" fillId="2" borderId="0" xfId="0" applyFont="1" applyFill="1" applyAlignment="1">
      <alignment vertical="center"/>
    </xf>
    <xf numFmtId="0" fontId="19" fillId="0" borderId="5" xfId="0" applyFont="1" applyBorder="1" applyAlignment="1">
      <alignment horizontal="left" vertical="center"/>
    </xf>
    <xf numFmtId="4" fontId="19" fillId="2" borderId="5" xfId="0" applyNumberFormat="1" applyFont="1" applyFill="1" applyBorder="1" applyAlignment="1" applyProtection="1">
      <alignment horizontal="left" vertical="center"/>
    </xf>
    <xf numFmtId="0" fontId="19" fillId="0" borderId="5" xfId="0" applyFont="1" applyBorder="1" applyAlignment="1">
      <alignment vertical="center"/>
    </xf>
    <xf numFmtId="10" fontId="18" fillId="0" borderId="5" xfId="3" applyNumberFormat="1" applyFont="1" applyFill="1" applyBorder="1" applyAlignment="1">
      <alignment horizontal="center" vertical="center"/>
    </xf>
    <xf numFmtId="14" fontId="18" fillId="2" borderId="0" xfId="0" applyNumberFormat="1" applyFont="1" applyFill="1" applyBorder="1" applyAlignment="1" applyProtection="1">
      <alignment horizontal="center" vertical="center"/>
    </xf>
    <xf numFmtId="0" fontId="19" fillId="0" borderId="0" xfId="0" applyFont="1" applyBorder="1" applyAlignment="1">
      <alignment vertical="center"/>
    </xf>
    <xf numFmtId="4" fontId="19" fillId="2" borderId="0" xfId="0" applyNumberFormat="1" applyFont="1" applyFill="1" applyBorder="1" applyAlignment="1" applyProtection="1">
      <alignment horizontal="center" vertical="center" wrapText="1"/>
      <protection locked="0"/>
    </xf>
    <xf numFmtId="10" fontId="18" fillId="0" borderId="0" xfId="3" applyNumberFormat="1" applyFont="1" applyFill="1" applyBorder="1" applyAlignment="1">
      <alignment horizontal="center" vertical="center"/>
    </xf>
    <xf numFmtId="0" fontId="18" fillId="3" borderId="5" xfId="0" applyFont="1" applyFill="1" applyBorder="1" applyAlignment="1">
      <alignment horizontal="center" vertical="center"/>
    </xf>
    <xf numFmtId="0" fontId="18" fillId="3" borderId="5" xfId="0" applyFont="1" applyFill="1" applyBorder="1" applyAlignment="1">
      <alignment horizontal="center" vertical="center" wrapText="1"/>
    </xf>
    <xf numFmtId="4" fontId="18" fillId="3" borderId="5" xfId="0" applyNumberFormat="1" applyFont="1" applyFill="1" applyBorder="1" applyAlignment="1">
      <alignment horizontal="center" vertical="center"/>
    </xf>
    <xf numFmtId="43" fontId="18" fillId="3" borderId="5" xfId="2" applyNumberFormat="1" applyFont="1" applyFill="1" applyBorder="1" applyAlignment="1">
      <alignment horizontal="center" vertical="center"/>
    </xf>
    <xf numFmtId="0" fontId="19" fillId="0" borderId="0" xfId="0" applyFont="1" applyAlignment="1">
      <alignment horizontal="center" vertical="center"/>
    </xf>
    <xf numFmtId="0" fontId="18" fillId="7" borderId="29" xfId="0" applyFont="1" applyFill="1" applyBorder="1" applyAlignment="1">
      <alignment horizontal="left" vertical="center"/>
    </xf>
    <xf numFmtId="0" fontId="18" fillId="7" borderId="17" xfId="0" applyFont="1" applyFill="1" applyBorder="1" applyAlignment="1">
      <alignment horizontal="left" vertical="center" wrapText="1"/>
    </xf>
    <xf numFmtId="0" fontId="18" fillId="7" borderId="17" xfId="0" applyFont="1" applyFill="1" applyBorder="1" applyAlignment="1">
      <alignment horizontal="right" vertical="center" wrapText="1"/>
    </xf>
    <xf numFmtId="4" fontId="19" fillId="7" borderId="17" xfId="0" applyNumberFormat="1" applyFont="1" applyFill="1" applyBorder="1" applyAlignment="1">
      <alignment horizontal="right" vertical="center"/>
    </xf>
    <xf numFmtId="43" fontId="19" fillId="6" borderId="30" xfId="1" applyFont="1" applyFill="1" applyBorder="1" applyAlignment="1">
      <alignment horizontal="right" vertical="center"/>
    </xf>
    <xf numFmtId="43" fontId="18" fillId="6" borderId="31" xfId="1" applyFont="1" applyFill="1" applyBorder="1" applyAlignment="1">
      <alignment horizontal="right" vertical="center"/>
    </xf>
    <xf numFmtId="0" fontId="19" fillId="2" borderId="5" xfId="0" applyFont="1" applyFill="1" applyBorder="1" applyAlignment="1">
      <alignment horizontal="center" vertical="center"/>
    </xf>
    <xf numFmtId="0" fontId="20" fillId="2" borderId="11" xfId="0" applyFont="1" applyFill="1" applyBorder="1" applyAlignment="1">
      <alignment horizontal="center" vertical="center"/>
    </xf>
    <xf numFmtId="49" fontId="20" fillId="2" borderId="11" xfId="0" applyNumberFormat="1" applyFont="1" applyFill="1" applyBorder="1" applyAlignment="1">
      <alignment horizontal="center" vertical="center"/>
    </xf>
    <xf numFmtId="0" fontId="19" fillId="0" borderId="5" xfId="0" applyFont="1" applyFill="1" applyBorder="1" applyAlignment="1">
      <alignment vertical="center" wrapText="1"/>
    </xf>
    <xf numFmtId="0" fontId="19" fillId="0" borderId="5" xfId="0" applyFont="1" applyFill="1" applyBorder="1" applyAlignment="1">
      <alignment horizontal="center" vertical="center" wrapText="1"/>
    </xf>
    <xf numFmtId="4" fontId="19" fillId="0" borderId="5" xfId="0" applyNumberFormat="1" applyFont="1" applyFill="1" applyBorder="1" applyAlignment="1" applyProtection="1">
      <alignment horizontal="right" vertical="center"/>
      <protection locked="0"/>
    </xf>
    <xf numFmtId="43" fontId="19" fillId="2" borderId="5" xfId="1" applyFont="1" applyFill="1" applyBorder="1" applyAlignment="1">
      <alignment horizontal="right" vertical="center" wrapText="1"/>
    </xf>
    <xf numFmtId="43" fontId="19" fillId="0" borderId="5" xfId="1" applyFont="1" applyFill="1" applyBorder="1" applyAlignment="1">
      <alignment vertical="center" wrapText="1"/>
    </xf>
    <xf numFmtId="0" fontId="19" fillId="0" borderId="0" xfId="0" applyFont="1" applyAlignment="1">
      <alignment horizontal="left" vertical="center"/>
    </xf>
    <xf numFmtId="0" fontId="19" fillId="2" borderId="11" xfId="0" applyFont="1" applyFill="1" applyBorder="1" applyAlignment="1">
      <alignment horizontal="center" vertical="center"/>
    </xf>
    <xf numFmtId="49" fontId="19" fillId="2" borderId="11" xfId="0" applyNumberFormat="1" applyFont="1" applyFill="1" applyBorder="1" applyAlignment="1">
      <alignment horizontal="center" vertical="center"/>
    </xf>
    <xf numFmtId="0" fontId="19" fillId="0" borderId="28" xfId="0" applyFont="1" applyBorder="1" applyAlignment="1">
      <alignment horizontal="center" vertical="center"/>
    </xf>
    <xf numFmtId="4" fontId="19" fillId="0" borderId="28" xfId="0" applyNumberFormat="1" applyFont="1" applyBorder="1" applyAlignment="1">
      <alignment horizontal="right" vertical="center"/>
    </xf>
    <xf numFmtId="0" fontId="18" fillId="0" borderId="5" xfId="0" applyFont="1" applyBorder="1" applyAlignment="1">
      <alignment horizontal="left" vertical="center"/>
    </xf>
    <xf numFmtId="0" fontId="18" fillId="0" borderId="11" xfId="0" applyFont="1" applyBorder="1" applyAlignment="1">
      <alignment horizontal="left" vertical="center"/>
    </xf>
    <xf numFmtId="0" fontId="19" fillId="0" borderId="5" xfId="0" applyFont="1" applyBorder="1" applyAlignment="1">
      <alignment vertical="center" wrapText="1"/>
    </xf>
    <xf numFmtId="0" fontId="19" fillId="0" borderId="5" xfId="0" applyFont="1" applyBorder="1" applyAlignment="1">
      <alignment horizontal="center" vertical="center"/>
    </xf>
    <xf numFmtId="4" fontId="19" fillId="0" borderId="5" xfId="0" applyNumberFormat="1" applyFont="1" applyBorder="1" applyAlignment="1">
      <alignment horizontal="right" vertical="center"/>
    </xf>
    <xf numFmtId="4" fontId="19" fillId="0" borderId="5" xfId="0" applyNumberFormat="1" applyFont="1" applyFill="1" applyBorder="1" applyAlignment="1">
      <alignment horizontal="right" vertical="center" wrapText="1"/>
    </xf>
    <xf numFmtId="43" fontId="19" fillId="0" borderId="5" xfId="1" applyFont="1" applyFill="1" applyBorder="1" applyAlignment="1">
      <alignment horizontal="right" vertical="center" wrapText="1"/>
    </xf>
    <xf numFmtId="0" fontId="18" fillId="7" borderId="11" xfId="0" applyFont="1" applyFill="1" applyBorder="1" applyAlignment="1">
      <alignment horizontal="left" vertical="center"/>
    </xf>
    <xf numFmtId="0" fontId="18" fillId="7" borderId="5" xfId="0" applyFont="1" applyFill="1" applyBorder="1" applyAlignment="1">
      <alignment vertical="center" wrapText="1"/>
    </xf>
    <xf numFmtId="0" fontId="18" fillId="7" borderId="5" xfId="0" applyFont="1" applyFill="1" applyBorder="1" applyAlignment="1">
      <alignment horizontal="right" vertical="center" wrapText="1"/>
    </xf>
    <xf numFmtId="4" fontId="19" fillId="7" borderId="5" xfId="0" applyNumberFormat="1" applyFont="1" applyFill="1" applyBorder="1" applyAlignment="1">
      <alignment horizontal="right" vertical="center"/>
    </xf>
    <xf numFmtId="43" fontId="19" fillId="6" borderId="12" xfId="1" applyFont="1" applyFill="1" applyBorder="1" applyAlignment="1">
      <alignment horizontal="right" vertical="center"/>
    </xf>
    <xf numFmtId="43" fontId="18" fillId="6" borderId="19" xfId="1" applyFont="1" applyFill="1" applyBorder="1" applyAlignment="1">
      <alignment horizontal="right" vertical="center"/>
    </xf>
    <xf numFmtId="0" fontId="19" fillId="0" borderId="11" xfId="0" applyFont="1" applyFill="1" applyBorder="1" applyAlignment="1">
      <alignment vertical="center"/>
    </xf>
    <xf numFmtId="4" fontId="19" fillId="2" borderId="5" xfId="0" applyNumberFormat="1" applyFont="1" applyFill="1" applyBorder="1" applyAlignment="1">
      <alignment horizontal="right" vertical="center" wrapText="1"/>
    </xf>
    <xf numFmtId="0" fontId="18" fillId="4" borderId="11" xfId="0" applyFont="1" applyFill="1" applyBorder="1" applyAlignment="1">
      <alignment horizontal="left" vertical="center"/>
    </xf>
    <xf numFmtId="0" fontId="18" fillId="4" borderId="5" xfId="0" applyFont="1" applyFill="1" applyBorder="1" applyAlignment="1">
      <alignment horizontal="left" vertical="center" wrapText="1"/>
    </xf>
    <xf numFmtId="0" fontId="19" fillId="4" borderId="5" xfId="0" applyFont="1" applyFill="1" applyBorder="1" applyAlignment="1">
      <alignment horizontal="right" vertical="center" wrapText="1"/>
    </xf>
    <xf numFmtId="4" fontId="19" fillId="4" borderId="5" xfId="0" applyNumberFormat="1" applyFont="1" applyFill="1" applyBorder="1" applyAlignment="1">
      <alignment horizontal="right" vertical="center" wrapText="1"/>
    </xf>
    <xf numFmtId="43" fontId="19" fillId="6" borderId="5" xfId="1" applyFont="1" applyFill="1" applyBorder="1" applyAlignment="1">
      <alignment horizontal="right" vertical="center"/>
    </xf>
    <xf numFmtId="43" fontId="18" fillId="6" borderId="5" xfId="1" applyFont="1" applyFill="1" applyBorder="1" applyAlignment="1">
      <alignment horizontal="right" vertical="center"/>
    </xf>
    <xf numFmtId="4" fontId="19" fillId="0" borderId="5" xfId="1" applyNumberFormat="1" applyFont="1" applyFill="1" applyBorder="1" applyAlignment="1" applyProtection="1">
      <alignment horizontal="right" vertical="center"/>
      <protection locked="0"/>
    </xf>
    <xf numFmtId="4" fontId="19" fillId="2" borderId="5" xfId="1" applyNumberFormat="1" applyFont="1" applyFill="1" applyBorder="1" applyAlignment="1" applyProtection="1">
      <alignment horizontal="right" vertical="center"/>
      <protection locked="0"/>
    </xf>
    <xf numFmtId="0" fontId="19" fillId="0" borderId="5" xfId="0" applyFont="1" applyFill="1" applyBorder="1" applyAlignment="1">
      <alignment horizontal="right" vertical="center" wrapText="1"/>
    </xf>
    <xf numFmtId="4" fontId="19" fillId="0" borderId="5" xfId="0" applyNumberFormat="1" applyFont="1" applyBorder="1" applyAlignment="1" applyProtection="1">
      <alignment horizontal="right" vertical="center"/>
      <protection locked="0"/>
    </xf>
    <xf numFmtId="43" fontId="19" fillId="0" borderId="5" xfId="1" applyFont="1" applyBorder="1" applyAlignment="1">
      <alignment horizontal="right" vertical="center"/>
    </xf>
    <xf numFmtId="0" fontId="19" fillId="0" borderId="11" xfId="0" applyFont="1" applyBorder="1" applyAlignment="1">
      <alignment horizontal="left" vertical="center"/>
    </xf>
    <xf numFmtId="0" fontId="17" fillId="11" borderId="11" xfId="0" applyFont="1" applyFill="1" applyBorder="1" applyAlignment="1">
      <alignment horizontal="left" vertical="center" wrapText="1"/>
    </xf>
    <xf numFmtId="0" fontId="19" fillId="0" borderId="5" xfId="0" applyFont="1" applyFill="1" applyBorder="1" applyAlignment="1">
      <alignment horizontal="left" vertical="center" wrapText="1"/>
    </xf>
    <xf numFmtId="43" fontId="19" fillId="0" borderId="5" xfId="1" applyFont="1" applyBorder="1" applyAlignment="1">
      <alignment horizontal="right" vertical="center" wrapText="1"/>
    </xf>
    <xf numFmtId="0" fontId="19" fillId="0" borderId="5" xfId="0" applyFont="1" applyBorder="1" applyAlignment="1">
      <alignment horizontal="right" vertical="center" wrapText="1"/>
    </xf>
    <xf numFmtId="0" fontId="18" fillId="0" borderId="0" xfId="0" applyFont="1" applyAlignment="1">
      <alignment horizontal="justify" vertical="center"/>
    </xf>
    <xf numFmtId="0" fontId="19" fillId="2" borderId="11" xfId="0" applyFont="1" applyFill="1" applyBorder="1" applyAlignment="1">
      <alignment vertical="center"/>
    </xf>
    <xf numFmtId="0" fontId="19" fillId="0" borderId="0" xfId="0" applyFont="1" applyAlignment="1">
      <alignment horizontal="justify" vertical="center"/>
    </xf>
    <xf numFmtId="0" fontId="19" fillId="2" borderId="5" xfId="0" applyFont="1" applyFill="1" applyBorder="1" applyAlignment="1">
      <alignment vertical="center" wrapText="1"/>
    </xf>
    <xf numFmtId="0" fontId="19" fillId="0" borderId="11" xfId="0" applyFont="1" applyFill="1" applyBorder="1" applyAlignment="1">
      <alignment horizontal="center" vertical="center"/>
    </xf>
    <xf numFmtId="43" fontId="19" fillId="0" borderId="21" xfId="1" applyFont="1" applyFill="1" applyBorder="1" applyAlignment="1">
      <alignment vertical="center" wrapText="1"/>
    </xf>
    <xf numFmtId="10" fontId="19" fillId="0" borderId="0" xfId="0" applyNumberFormat="1" applyFont="1" applyAlignment="1">
      <alignment vertical="center"/>
    </xf>
    <xf numFmtId="43" fontId="19" fillId="0" borderId="21" xfId="1" applyFont="1" applyBorder="1" applyAlignment="1">
      <alignment horizontal="right" vertical="center"/>
    </xf>
    <xf numFmtId="43" fontId="18" fillId="6" borderId="21" xfId="1" applyFont="1" applyFill="1" applyBorder="1" applyAlignment="1">
      <alignment horizontal="right" vertical="center"/>
    </xf>
    <xf numFmtId="3" fontId="19" fillId="0" borderId="11" xfId="0" applyNumberFormat="1" applyFont="1" applyFill="1" applyBorder="1" applyAlignment="1">
      <alignment vertical="center"/>
    </xf>
    <xf numFmtId="0" fontId="19" fillId="2" borderId="5" xfId="0" applyFont="1" applyFill="1" applyBorder="1" applyAlignment="1">
      <alignment horizontal="left" vertical="center" wrapText="1"/>
    </xf>
    <xf numFmtId="4" fontId="19" fillId="2" borderId="5" xfId="0" applyNumberFormat="1" applyFont="1" applyFill="1" applyBorder="1" applyAlignment="1" applyProtection="1">
      <alignment horizontal="right" vertical="center"/>
      <protection locked="0"/>
    </xf>
    <xf numFmtId="0" fontId="18" fillId="12" borderId="5" xfId="0" applyFont="1" applyFill="1" applyBorder="1" applyAlignment="1">
      <alignment horizontal="left" vertical="center"/>
    </xf>
    <xf numFmtId="0" fontId="18" fillId="12" borderId="11" xfId="0" applyFont="1" applyFill="1" applyBorder="1" applyAlignment="1">
      <alignment horizontal="left" vertical="center"/>
    </xf>
    <xf numFmtId="0" fontId="18" fillId="12" borderId="5" xfId="0" applyFont="1" applyFill="1" applyBorder="1" applyAlignment="1">
      <alignment horizontal="left" vertical="center" wrapText="1"/>
    </xf>
    <xf numFmtId="0" fontId="19" fillId="12" borderId="5" xfId="0" applyFont="1" applyFill="1" applyBorder="1" applyAlignment="1">
      <alignment horizontal="right" vertical="center" wrapText="1"/>
    </xf>
    <xf numFmtId="4" fontId="19" fillId="12" borderId="5" xfId="0" applyNumberFormat="1" applyFont="1" applyFill="1" applyBorder="1" applyAlignment="1">
      <alignment horizontal="right" vertical="center" wrapText="1"/>
    </xf>
    <xf numFmtId="43" fontId="19" fillId="12" borderId="5" xfId="1" applyFont="1" applyFill="1" applyBorder="1" applyAlignment="1">
      <alignment horizontal="right" vertical="center"/>
    </xf>
    <xf numFmtId="43" fontId="18" fillId="12" borderId="5" xfId="1" applyFont="1" applyFill="1" applyBorder="1" applyAlignment="1">
      <alignment horizontal="right" vertical="center"/>
    </xf>
    <xf numFmtId="0" fontId="19" fillId="0" borderId="11" xfId="0" applyFont="1" applyFill="1" applyBorder="1" applyAlignment="1">
      <alignment horizontal="left" vertical="center"/>
    </xf>
    <xf numFmtId="49" fontId="19" fillId="0" borderId="11" xfId="0" applyNumberFormat="1" applyFont="1" applyFill="1" applyBorder="1" applyAlignment="1">
      <alignment horizontal="center" vertical="center"/>
    </xf>
    <xf numFmtId="0" fontId="19" fillId="0" borderId="11" xfId="0" applyFont="1" applyFill="1" applyBorder="1" applyAlignment="1">
      <alignment horizontal="left" vertical="center" wrapText="1"/>
    </xf>
    <xf numFmtId="0" fontId="19" fillId="0" borderId="11" xfId="0" applyFont="1" applyFill="1" applyBorder="1" applyAlignment="1">
      <alignment horizontal="right" vertical="center" wrapText="1"/>
    </xf>
    <xf numFmtId="4" fontId="19" fillId="0" borderId="11" xfId="0" applyNumberFormat="1" applyFont="1" applyFill="1" applyBorder="1" applyAlignment="1" applyProtection="1">
      <alignment horizontal="right" vertical="center"/>
      <protection locked="0"/>
    </xf>
    <xf numFmtId="43" fontId="19" fillId="0" borderId="11" xfId="1" applyFont="1" applyFill="1" applyBorder="1" applyAlignment="1">
      <alignment horizontal="right" vertical="center" wrapText="1"/>
    </xf>
    <xf numFmtId="0" fontId="19" fillId="2" borderId="11" xfId="0" applyFont="1" applyFill="1" applyBorder="1" applyAlignment="1">
      <alignment horizontal="center" vertical="center" wrapText="1"/>
    </xf>
    <xf numFmtId="4" fontId="19" fillId="2" borderId="11" xfId="0" applyNumberFormat="1" applyFont="1" applyFill="1" applyBorder="1" applyAlignment="1" applyProtection="1">
      <alignment horizontal="right" vertical="center"/>
      <protection locked="0"/>
    </xf>
    <xf numFmtId="0" fontId="18" fillId="2" borderId="5" xfId="0" applyFont="1" applyFill="1" applyBorder="1" applyAlignment="1">
      <alignment horizontal="left" vertical="center" wrapText="1"/>
    </xf>
    <xf numFmtId="43" fontId="19" fillId="0" borderId="11" xfId="1" applyFont="1" applyFill="1" applyBorder="1" applyAlignment="1">
      <alignment vertical="center" wrapText="1"/>
    </xf>
    <xf numFmtId="0" fontId="19" fillId="4"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7" fillId="13" borderId="5" xfId="0" applyFont="1" applyFill="1" applyBorder="1" applyAlignment="1">
      <alignment horizontal="left" vertical="top" wrapText="1"/>
    </xf>
    <xf numFmtId="43" fontId="19" fillId="0" borderId="15" xfId="1" applyFont="1" applyFill="1" applyBorder="1" applyAlignment="1">
      <alignment vertical="center" wrapText="1"/>
    </xf>
    <xf numFmtId="3" fontId="19" fillId="0" borderId="11" xfId="0" applyNumberFormat="1" applyFont="1" applyFill="1" applyBorder="1" applyAlignment="1">
      <alignment horizontal="center" vertical="center"/>
    </xf>
    <xf numFmtId="4" fontId="19" fillId="0" borderId="11" xfId="0" applyNumberFormat="1" applyFont="1" applyBorder="1" applyAlignment="1" applyProtection="1">
      <alignment horizontal="right" vertical="center"/>
      <protection locked="0"/>
    </xf>
    <xf numFmtId="43" fontId="19" fillId="0" borderId="0" xfId="0" applyNumberFormat="1" applyFont="1" applyAlignment="1">
      <alignment vertical="center"/>
    </xf>
    <xf numFmtId="4" fontId="20" fillId="0" borderId="5" xfId="0" applyNumberFormat="1" applyFont="1" applyFill="1" applyBorder="1" applyAlignment="1" applyProtection="1">
      <alignment horizontal="right" vertical="center"/>
      <protection locked="0"/>
    </xf>
    <xf numFmtId="4" fontId="18" fillId="9" borderId="19" xfId="0" applyNumberFormat="1" applyFont="1" applyFill="1" applyBorder="1" applyAlignment="1">
      <alignment horizontal="right" vertical="center"/>
    </xf>
    <xf numFmtId="4" fontId="18" fillId="0" borderId="19" xfId="0" applyNumberFormat="1" applyFont="1" applyBorder="1" applyAlignment="1">
      <alignment horizontal="right" vertical="center"/>
    </xf>
    <xf numFmtId="4" fontId="18" fillId="9" borderId="20" xfId="0" applyNumberFormat="1" applyFont="1" applyFill="1" applyBorder="1" applyAlignment="1">
      <alignment horizontal="right" vertical="center"/>
    </xf>
    <xf numFmtId="0" fontId="18" fillId="0" borderId="0" xfId="0" applyFont="1" applyFill="1" applyAlignment="1">
      <alignment horizontal="center" vertical="center"/>
    </xf>
    <xf numFmtId="4" fontId="19" fillId="2" borderId="0" xfId="0" applyNumberFormat="1" applyFont="1" applyFill="1" applyBorder="1" applyAlignment="1" applyProtection="1">
      <alignment horizontal="center" vertical="center"/>
    </xf>
    <xf numFmtId="0" fontId="18" fillId="7" borderId="17" xfId="0" applyFont="1" applyFill="1" applyBorder="1" applyAlignment="1">
      <alignment horizontal="center" vertical="center"/>
    </xf>
    <xf numFmtId="0" fontId="18" fillId="0" borderId="5" xfId="0" applyFont="1" applyBorder="1" applyAlignment="1">
      <alignment horizontal="center" vertical="center"/>
    </xf>
    <xf numFmtId="0" fontId="18" fillId="7" borderId="5" xfId="0" applyFont="1" applyFill="1" applyBorder="1" applyAlignment="1">
      <alignment horizontal="center" vertical="center"/>
    </xf>
    <xf numFmtId="0" fontId="19" fillId="0" borderId="5" xfId="0" applyFont="1" applyFill="1" applyBorder="1" applyAlignment="1">
      <alignment horizontal="center" vertical="center"/>
    </xf>
    <xf numFmtId="0" fontId="18" fillId="4" borderId="5" xfId="0" applyFont="1" applyFill="1" applyBorder="1" applyAlignment="1">
      <alignment horizontal="center" vertical="center"/>
    </xf>
    <xf numFmtId="0" fontId="18" fillId="12" borderId="5" xfId="0" applyFont="1" applyFill="1" applyBorder="1" applyAlignment="1">
      <alignment horizontal="center" vertical="center"/>
    </xf>
    <xf numFmtId="0" fontId="19" fillId="0" borderId="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10" fontId="18" fillId="0" borderId="11" xfId="3" applyNumberFormat="1" applyFont="1" applyBorder="1" applyAlignment="1">
      <alignment horizontal="left" vertical="center"/>
    </xf>
    <xf numFmtId="0" fontId="18" fillId="0" borderId="5" xfId="0" applyFont="1" applyFill="1" applyBorder="1" applyAlignment="1">
      <alignment horizontal="left" vertical="center"/>
    </xf>
    <xf numFmtId="43" fontId="18" fillId="0" borderId="5" xfId="1" applyFont="1" applyFill="1" applyBorder="1" applyAlignment="1">
      <alignment horizontal="left" vertical="center"/>
    </xf>
    <xf numFmtId="43" fontId="0" fillId="0" borderId="0" xfId="1" applyFont="1" applyAlignment="1" applyProtection="1">
      <alignment horizontal="right"/>
      <protection hidden="1"/>
    </xf>
    <xf numFmtId="43" fontId="0" fillId="0" borderId="0" xfId="0" applyNumberFormat="1" applyAlignment="1" applyProtection="1">
      <alignment horizontal="right"/>
      <protection hidden="1"/>
    </xf>
    <xf numFmtId="4" fontId="0" fillId="0" borderId="0" xfId="0" applyNumberFormat="1" applyAlignment="1" applyProtection="1">
      <alignment vertical="center"/>
      <protection hidden="1"/>
    </xf>
    <xf numFmtId="4" fontId="0" fillId="0" borderId="0" xfId="0" applyNumberFormat="1" applyAlignment="1" applyProtection="1">
      <alignment horizontal="center" vertical="center"/>
      <protection hidden="1"/>
    </xf>
    <xf numFmtId="0" fontId="18" fillId="10" borderId="21" xfId="0" applyNumberFormat="1" applyFont="1" applyFill="1" applyBorder="1" applyAlignment="1">
      <alignment horizontal="center" vertical="center"/>
    </xf>
    <xf numFmtId="0" fontId="18" fillId="10" borderId="22" xfId="0" applyNumberFormat="1" applyFont="1" applyFill="1" applyBorder="1" applyAlignment="1">
      <alignment horizontal="center" vertical="center"/>
    </xf>
    <xf numFmtId="0" fontId="18" fillId="10" borderId="11" xfId="0" applyNumberFormat="1" applyFont="1" applyFill="1" applyBorder="1" applyAlignment="1">
      <alignment horizontal="center" vertical="center"/>
    </xf>
    <xf numFmtId="0" fontId="18" fillId="8" borderId="5" xfId="0" applyFont="1" applyFill="1" applyBorder="1" applyAlignment="1">
      <alignment horizontal="left" vertical="center"/>
    </xf>
    <xf numFmtId="0" fontId="18" fillId="8" borderId="11" xfId="0" applyFont="1" applyFill="1" applyBorder="1" applyAlignment="1">
      <alignment horizontal="left" vertical="center"/>
    </xf>
    <xf numFmtId="0" fontId="18" fillId="2" borderId="5" xfId="0" applyNumberFormat="1" applyFont="1" applyFill="1" applyBorder="1" applyAlignment="1" applyProtection="1">
      <alignment horizontal="left" vertical="center"/>
      <protection locked="0"/>
    </xf>
    <xf numFmtId="0" fontId="18" fillId="2" borderId="21" xfId="0" applyNumberFormat="1" applyFont="1" applyFill="1" applyBorder="1" applyAlignment="1" applyProtection="1">
      <alignment horizontal="left" vertical="center"/>
      <protection locked="0"/>
    </xf>
    <xf numFmtId="0" fontId="18" fillId="2" borderId="22" xfId="0" applyNumberFormat="1" applyFont="1" applyFill="1" applyBorder="1" applyAlignment="1" applyProtection="1">
      <alignment horizontal="left" vertical="center"/>
      <protection locked="0"/>
    </xf>
    <xf numFmtId="0" fontId="18" fillId="2" borderId="11" xfId="0" applyNumberFormat="1" applyFont="1" applyFill="1" applyBorder="1" applyAlignment="1" applyProtection="1">
      <alignment horizontal="left" vertical="center"/>
      <protection locked="0"/>
    </xf>
    <xf numFmtId="4" fontId="19" fillId="2" borderId="5" xfId="0" applyNumberFormat="1" applyFont="1" applyFill="1" applyBorder="1" applyAlignment="1" applyProtection="1">
      <alignment horizontal="center" vertical="center" wrapText="1"/>
      <protection locked="0"/>
    </xf>
    <xf numFmtId="4" fontId="18" fillId="2" borderId="5" xfId="0" applyNumberFormat="1" applyFont="1" applyFill="1" applyBorder="1" applyAlignment="1" applyProtection="1">
      <alignment horizontal="center" vertical="center" wrapText="1"/>
      <protection locked="0"/>
    </xf>
    <xf numFmtId="0" fontId="18" fillId="2" borderId="22" xfId="0" applyNumberFormat="1" applyFont="1" applyFill="1" applyBorder="1" applyAlignment="1">
      <alignment horizontal="center" vertical="center"/>
    </xf>
    <xf numFmtId="17" fontId="18" fillId="2" borderId="5" xfId="0" applyNumberFormat="1" applyFont="1" applyFill="1" applyBorder="1" applyAlignment="1" applyProtection="1">
      <alignment horizontal="center" vertical="center"/>
    </xf>
    <xf numFmtId="0" fontId="18" fillId="2" borderId="5" xfId="0" applyNumberFormat="1" applyFont="1" applyFill="1" applyBorder="1" applyAlignment="1" applyProtection="1">
      <alignment horizontal="center" vertical="center"/>
    </xf>
    <xf numFmtId="0" fontId="5" fillId="5" borderId="4" xfId="0" applyFont="1" applyFill="1" applyBorder="1" applyAlignment="1" applyProtection="1">
      <protection hidden="1"/>
    </xf>
    <xf numFmtId="0" fontId="5" fillId="5" borderId="5" xfId="0" applyFont="1" applyFill="1" applyBorder="1" applyAlignment="1" applyProtection="1">
      <protection hidden="1"/>
    </xf>
    <xf numFmtId="0" fontId="5" fillId="5" borderId="8" xfId="0" applyFont="1" applyFill="1" applyBorder="1" applyAlignment="1" applyProtection="1">
      <protection hidden="1"/>
    </xf>
    <xf numFmtId="0" fontId="5" fillId="5" borderId="9" xfId="0" applyFont="1" applyFill="1" applyBorder="1" applyAlignment="1" applyProtection="1">
      <protection hidden="1"/>
    </xf>
    <xf numFmtId="0" fontId="14" fillId="2" borderId="0" xfId="0" applyNumberFormat="1" applyFont="1" applyFill="1" applyAlignment="1">
      <alignment horizontal="center" vertical="center"/>
    </xf>
    <xf numFmtId="0" fontId="2" fillId="0" borderId="0"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164" fontId="2" fillId="0" borderId="15" xfId="0" applyNumberFormat="1" applyFont="1" applyBorder="1" applyAlignment="1" applyProtection="1">
      <alignment horizontal="left" vertical="center"/>
      <protection hidden="1"/>
    </xf>
    <xf numFmtId="0" fontId="9" fillId="0" borderId="17" xfId="0" applyFont="1" applyBorder="1" applyAlignment="1" applyProtection="1">
      <alignment horizontal="left" vertical="center"/>
      <protection hidden="1"/>
    </xf>
    <xf numFmtId="0" fontId="9" fillId="0" borderId="17" xfId="0" applyFont="1" applyBorder="1" applyAlignment="1" applyProtection="1">
      <alignment horizontal="center" vertical="center"/>
      <protection hidden="1"/>
    </xf>
    <xf numFmtId="43" fontId="2" fillId="0" borderId="16" xfId="1" applyFont="1" applyBorder="1" applyAlignment="1" applyProtection="1">
      <alignment horizontal="center" vertical="center"/>
      <protection hidden="1"/>
    </xf>
    <xf numFmtId="43" fontId="2" fillId="0" borderId="18" xfId="1" applyFont="1" applyBorder="1" applyAlignment="1" applyProtection="1">
      <alignment horizontal="center" vertical="center"/>
      <protection hidden="1"/>
    </xf>
    <xf numFmtId="0" fontId="4" fillId="0" borderId="15" xfId="0" applyFont="1" applyBorder="1" applyAlignment="1" applyProtection="1">
      <alignment horizontal="left" vertical="center" wrapText="1"/>
      <protection hidden="1"/>
    </xf>
    <xf numFmtId="0" fontId="0" fillId="0" borderId="17" xfId="0" applyBorder="1" applyAlignment="1">
      <alignment horizontal="left" vertical="center" wrapText="1"/>
    </xf>
    <xf numFmtId="164" fontId="2" fillId="0" borderId="15" xfId="0" applyNumberFormat="1" applyFont="1" applyFill="1" applyBorder="1" applyAlignment="1" applyProtection="1">
      <alignment horizontal="left" vertical="center"/>
      <protection hidden="1"/>
    </xf>
    <xf numFmtId="0" fontId="9" fillId="0" borderId="17" xfId="0" applyFont="1" applyFill="1" applyBorder="1" applyAlignment="1" applyProtection="1">
      <alignment horizontal="left" vertical="center"/>
      <protection hidden="1"/>
    </xf>
    <xf numFmtId="0" fontId="2" fillId="0" borderId="15" xfId="0" applyFont="1" applyBorder="1" applyAlignment="1" applyProtection="1">
      <alignment horizontal="left" vertical="center"/>
      <protection hidden="1"/>
    </xf>
    <xf numFmtId="0" fontId="2" fillId="0" borderId="15" xfId="0" applyFont="1" applyFill="1" applyBorder="1" applyAlignment="1" applyProtection="1">
      <alignment horizontal="left" vertical="center"/>
      <protection hidden="1"/>
    </xf>
    <xf numFmtId="43" fontId="2" fillId="0" borderId="15" xfId="0" applyNumberFormat="1" applyFont="1" applyFill="1" applyBorder="1" applyAlignment="1" applyProtection="1">
      <alignment horizontal="left" vertical="center"/>
      <protection hidden="1"/>
    </xf>
    <xf numFmtId="0" fontId="2" fillId="5" borderId="2"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cellXfs>
  <cellStyles count="20">
    <cellStyle name="Moeda" xfId="2" builtinId="4"/>
    <cellStyle name="Moeda 2" xfId="18"/>
    <cellStyle name="Normal" xfId="0" builtinId="0"/>
    <cellStyle name="Normal 2" xfId="4"/>
    <cellStyle name="Normal 2 2" xfId="7"/>
    <cellStyle name="Normal 2 2 2" xfId="13"/>
    <cellStyle name="Normal 2 3" xfId="15"/>
    <cellStyle name="Normal 3" xfId="10"/>
    <cellStyle name="Normal 4" xfId="14"/>
    <cellStyle name="Porcentagem" xfId="3" builtinId="5"/>
    <cellStyle name="Porcentagem 2" xfId="6"/>
    <cellStyle name="Porcentagem 2 2" xfId="12"/>
    <cellStyle name="Porcentagem 3" xfId="17"/>
    <cellStyle name="Porcentagem 3 2" xfId="9"/>
    <cellStyle name="Separador de milhares 2" xfId="5"/>
    <cellStyle name="Separador de milhares 3" xfId="8"/>
    <cellStyle name="Vírgula" xfId="1" builtinId="3"/>
    <cellStyle name="Vírgula 2" xfId="11"/>
    <cellStyle name="Vírgula 2 2" xfId="16"/>
    <cellStyle name="Vírgula 3" xfId="19"/>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operm01\arquivos\Documents%20and%20Settings\Amaral\Configura&#231;&#245;es%20locais\Temporary%20Internet%20Files\OLK4\6-Lenc\EMURB\Passagens%20FL-CJ-RB\2004-02-06-CJ-Or&#231;amento%20ETST-Aditivo\ADITIVO%20CONSOLIDADO%20CJ\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I477"/>
  <sheetViews>
    <sheetView showGridLines="0" view="pageBreakPreview" zoomScale="115" zoomScaleNormal="115" zoomScaleSheetLayoutView="115" workbookViewId="0">
      <pane xSplit="8" ySplit="9" topLeftCell="I10" activePane="bottomRight" state="frozen"/>
      <selection pane="topRight" activeCell="I1" sqref="I1"/>
      <selection pane="bottomLeft" activeCell="A10" sqref="A10"/>
      <selection pane="bottomRight" activeCell="I6" sqref="I6"/>
    </sheetView>
  </sheetViews>
  <sheetFormatPr defaultColWidth="9.140625" defaultRowHeight="12.75" x14ac:dyDescent="0.25"/>
  <cols>
    <col min="1" max="1" width="8.28515625" style="87" customWidth="1"/>
    <col min="2" max="2" width="12.7109375" style="24" bestFit="1" customWidth="1"/>
    <col min="3" max="3" width="11.140625" style="24" bestFit="1" customWidth="1"/>
    <col min="4" max="4" width="69.5703125" style="25" customWidth="1"/>
    <col min="5" max="5" width="6.42578125" style="23" bestFit="1" customWidth="1"/>
    <col min="6" max="6" width="11.140625" style="48" bestFit="1" customWidth="1"/>
    <col min="7" max="7" width="13.5703125" style="28" bestFit="1" customWidth="1"/>
    <col min="8" max="8" width="15.140625" style="28" bestFit="1" customWidth="1"/>
    <col min="9" max="9" width="35.140625" style="85" customWidth="1"/>
    <col min="10" max="16384" width="9.140625" style="26"/>
  </cols>
  <sheetData>
    <row r="1" spans="1:9" s="93" customFormat="1" ht="64.5" customHeight="1" x14ac:dyDescent="0.25">
      <c r="A1" s="199"/>
      <c r="B1" s="88"/>
      <c r="C1" s="88"/>
      <c r="D1" s="89"/>
      <c r="E1" s="90"/>
      <c r="F1" s="91"/>
      <c r="G1" s="92"/>
      <c r="H1" s="92"/>
      <c r="I1" s="93" t="s">
        <v>898</v>
      </c>
    </row>
    <row r="2" spans="1:9" s="93" customFormat="1" x14ac:dyDescent="0.25">
      <c r="A2" s="199"/>
      <c r="B2" s="88"/>
      <c r="C2" s="88"/>
      <c r="D2" s="89"/>
      <c r="E2" s="90"/>
      <c r="F2" s="91"/>
      <c r="G2" s="92"/>
      <c r="H2" s="92"/>
    </row>
    <row r="3" spans="1:9" s="94" customFormat="1" ht="28.15" customHeight="1" x14ac:dyDescent="0.25">
      <c r="A3" s="216" t="s">
        <v>133</v>
      </c>
      <c r="B3" s="217"/>
      <c r="C3" s="217"/>
      <c r="D3" s="217"/>
      <c r="E3" s="217"/>
      <c r="F3" s="217"/>
      <c r="G3" s="217"/>
      <c r="H3" s="218"/>
    </row>
    <row r="4" spans="1:9" s="95" customFormat="1" ht="8.4499999999999993" customHeight="1" x14ac:dyDescent="0.25">
      <c r="A4" s="227"/>
      <c r="B4" s="227"/>
      <c r="C4" s="227"/>
      <c r="D4" s="227"/>
      <c r="E4" s="227"/>
      <c r="F4" s="227"/>
      <c r="G4" s="227"/>
      <c r="H4" s="227"/>
    </row>
    <row r="5" spans="1:9" s="94" customFormat="1" ht="15.75" customHeight="1" x14ac:dyDescent="0.25">
      <c r="A5" s="96" t="s">
        <v>130</v>
      </c>
      <c r="B5" s="221" t="s">
        <v>503</v>
      </c>
      <c r="C5" s="221"/>
      <c r="D5" s="221"/>
      <c r="E5" s="225"/>
      <c r="F5" s="225"/>
      <c r="G5" s="225"/>
      <c r="H5" s="225"/>
    </row>
    <row r="6" spans="1:9" s="94" customFormat="1" ht="15.75" customHeight="1" x14ac:dyDescent="0.25">
      <c r="A6" s="96" t="s">
        <v>131</v>
      </c>
      <c r="B6" s="222" t="s">
        <v>868</v>
      </c>
      <c r="C6" s="223"/>
      <c r="D6" s="224"/>
      <c r="E6" s="226"/>
      <c r="F6" s="226"/>
      <c r="G6" s="226"/>
      <c r="H6" s="226"/>
    </row>
    <row r="7" spans="1:9" s="94" customFormat="1" x14ac:dyDescent="0.25">
      <c r="A7" s="97" t="s">
        <v>132</v>
      </c>
      <c r="B7" s="228"/>
      <c r="C7" s="229"/>
      <c r="D7" s="98"/>
      <c r="E7" s="225"/>
      <c r="F7" s="225"/>
      <c r="G7" s="225"/>
      <c r="H7" s="99"/>
    </row>
    <row r="8" spans="1:9" s="94" customFormat="1" x14ac:dyDescent="0.25">
      <c r="A8" s="200"/>
      <c r="B8" s="100"/>
      <c r="C8" s="100"/>
      <c r="D8" s="101"/>
      <c r="E8" s="102"/>
      <c r="F8" s="102"/>
      <c r="G8" s="102"/>
      <c r="H8" s="103"/>
    </row>
    <row r="9" spans="1:9" s="108" customFormat="1" x14ac:dyDescent="0.25">
      <c r="A9" s="104" t="s">
        <v>33</v>
      </c>
      <c r="B9" s="104" t="s">
        <v>502</v>
      </c>
      <c r="C9" s="104" t="s">
        <v>506</v>
      </c>
      <c r="D9" s="105" t="s">
        <v>34</v>
      </c>
      <c r="E9" s="104" t="s">
        <v>35</v>
      </c>
      <c r="F9" s="106" t="s">
        <v>36</v>
      </c>
      <c r="G9" s="107" t="s">
        <v>504</v>
      </c>
      <c r="H9" s="107" t="s">
        <v>505</v>
      </c>
    </row>
    <row r="10" spans="1:9" s="108" customFormat="1" x14ac:dyDescent="0.25">
      <c r="A10" s="201" t="s">
        <v>4</v>
      </c>
      <c r="B10" s="109"/>
      <c r="C10" s="109"/>
      <c r="D10" s="110" t="s">
        <v>239</v>
      </c>
      <c r="E10" s="111"/>
      <c r="F10" s="112"/>
      <c r="G10" s="113"/>
      <c r="H10" s="114">
        <f>SUM(H11:H19)</f>
        <v>0</v>
      </c>
    </row>
    <row r="11" spans="1:9" s="108" customFormat="1" x14ac:dyDescent="0.25">
      <c r="A11" s="115" t="s">
        <v>666</v>
      </c>
      <c r="B11" s="124" t="s">
        <v>898</v>
      </c>
      <c r="C11" s="124" t="s">
        <v>242</v>
      </c>
      <c r="D11" s="118" t="s">
        <v>900</v>
      </c>
      <c r="E11" s="126" t="s">
        <v>45</v>
      </c>
      <c r="F11" s="133">
        <v>12</v>
      </c>
      <c r="G11" s="127"/>
      <c r="H11" s="122">
        <f t="shared" ref="H11:H18" si="0">TRUNC($F11*G11,2)</f>
        <v>0</v>
      </c>
    </row>
    <row r="12" spans="1:9" s="108" customFormat="1" x14ac:dyDescent="0.25">
      <c r="A12" s="115" t="s">
        <v>232</v>
      </c>
      <c r="B12" s="124" t="s">
        <v>898</v>
      </c>
      <c r="C12" s="124" t="s">
        <v>243</v>
      </c>
      <c r="D12" s="118" t="s">
        <v>901</v>
      </c>
      <c r="E12" s="126" t="s">
        <v>45</v>
      </c>
      <c r="F12" s="133">
        <v>5</v>
      </c>
      <c r="G12" s="127"/>
      <c r="H12" s="122">
        <f t="shared" si="0"/>
        <v>0</v>
      </c>
    </row>
    <row r="13" spans="1:9" s="108" customFormat="1" x14ac:dyDescent="0.25">
      <c r="A13" s="115" t="s">
        <v>233</v>
      </c>
      <c r="B13" s="124" t="s">
        <v>898</v>
      </c>
      <c r="C13" s="124" t="s">
        <v>244</v>
      </c>
      <c r="D13" s="118" t="s">
        <v>902</v>
      </c>
      <c r="E13" s="126" t="s">
        <v>45</v>
      </c>
      <c r="F13" s="133">
        <v>5</v>
      </c>
      <c r="G13" s="127"/>
      <c r="H13" s="122">
        <f t="shared" si="0"/>
        <v>0</v>
      </c>
    </row>
    <row r="14" spans="1:9" s="108" customFormat="1" x14ac:dyDescent="0.25">
      <c r="A14" s="115" t="s">
        <v>507</v>
      </c>
      <c r="B14" s="124" t="s">
        <v>898</v>
      </c>
      <c r="C14" s="124" t="s">
        <v>245</v>
      </c>
      <c r="D14" s="118" t="s">
        <v>903</v>
      </c>
      <c r="E14" s="126" t="s">
        <v>45</v>
      </c>
      <c r="F14" s="133">
        <v>5</v>
      </c>
      <c r="G14" s="127"/>
      <c r="H14" s="122">
        <f t="shared" si="0"/>
        <v>0</v>
      </c>
    </row>
    <row r="15" spans="1:9" s="108" customFormat="1" x14ac:dyDescent="0.25">
      <c r="A15" s="115" t="s">
        <v>508</v>
      </c>
      <c r="B15" s="124" t="s">
        <v>898</v>
      </c>
      <c r="C15" s="124" t="s">
        <v>246</v>
      </c>
      <c r="D15" s="118" t="s">
        <v>904</v>
      </c>
      <c r="E15" s="126" t="s">
        <v>45</v>
      </c>
      <c r="F15" s="133">
        <v>5</v>
      </c>
      <c r="G15" s="127"/>
      <c r="H15" s="122">
        <f t="shared" si="0"/>
        <v>0</v>
      </c>
    </row>
    <row r="16" spans="1:9" s="108" customFormat="1" x14ac:dyDescent="0.25">
      <c r="A16" s="115" t="s">
        <v>240</v>
      </c>
      <c r="B16" s="124" t="s">
        <v>669</v>
      </c>
      <c r="C16" s="125" t="s">
        <v>667</v>
      </c>
      <c r="D16" s="118" t="s">
        <v>668</v>
      </c>
      <c r="E16" s="119" t="s">
        <v>44</v>
      </c>
      <c r="F16" s="120">
        <v>1</v>
      </c>
      <c r="G16" s="134"/>
      <c r="H16" s="122">
        <f t="shared" si="0"/>
        <v>0</v>
      </c>
      <c r="I16" s="123"/>
    </row>
    <row r="17" spans="1:9" s="108" customFormat="1" ht="25.5" x14ac:dyDescent="0.25">
      <c r="A17" s="115" t="s">
        <v>872</v>
      </c>
      <c r="B17" s="116"/>
      <c r="C17" s="117"/>
      <c r="D17" s="118" t="s">
        <v>879</v>
      </c>
      <c r="E17" s="119" t="s">
        <v>44</v>
      </c>
      <c r="F17" s="120">
        <v>1</v>
      </c>
      <c r="G17" s="121"/>
      <c r="H17" s="122">
        <f t="shared" si="0"/>
        <v>0</v>
      </c>
      <c r="I17" s="123"/>
    </row>
    <row r="18" spans="1:9" s="108" customFormat="1" ht="39" customHeight="1" x14ac:dyDescent="0.25">
      <c r="A18" s="115" t="s">
        <v>880</v>
      </c>
      <c r="B18" s="124" t="s">
        <v>898</v>
      </c>
      <c r="C18" s="125" t="s">
        <v>241</v>
      </c>
      <c r="D18" s="118" t="s">
        <v>905</v>
      </c>
      <c r="E18" s="126" t="s">
        <v>45</v>
      </c>
      <c r="F18" s="120">
        <v>1</v>
      </c>
      <c r="G18" s="127"/>
      <c r="H18" s="122">
        <f t="shared" si="0"/>
        <v>0</v>
      </c>
      <c r="I18" s="123"/>
    </row>
    <row r="19" spans="1:9" s="94" customFormat="1" x14ac:dyDescent="0.25">
      <c r="A19" s="202"/>
      <c r="B19" s="129"/>
      <c r="C19" s="129"/>
      <c r="D19" s="130"/>
      <c r="E19" s="151"/>
      <c r="F19" s="152"/>
      <c r="G19" s="153"/>
      <c r="H19" s="122"/>
    </row>
    <row r="20" spans="1:9" s="94" customFormat="1" x14ac:dyDescent="0.25">
      <c r="A20" s="203" t="s">
        <v>6</v>
      </c>
      <c r="B20" s="135"/>
      <c r="C20" s="135"/>
      <c r="D20" s="136" t="s">
        <v>5</v>
      </c>
      <c r="E20" s="137"/>
      <c r="F20" s="138"/>
      <c r="G20" s="139"/>
      <c r="H20" s="140">
        <f>SUM(H21:H29)</f>
        <v>0</v>
      </c>
    </row>
    <row r="21" spans="1:9" s="94" customFormat="1" ht="38.25" x14ac:dyDescent="0.25">
      <c r="A21" s="204" t="s">
        <v>49</v>
      </c>
      <c r="B21" s="124" t="s">
        <v>898</v>
      </c>
      <c r="C21" s="141" t="s">
        <v>37</v>
      </c>
      <c r="D21" s="118" t="s">
        <v>906</v>
      </c>
      <c r="E21" s="126" t="s">
        <v>38</v>
      </c>
      <c r="F21" s="142">
        <v>1873.79</v>
      </c>
      <c r="G21" s="127"/>
      <c r="H21" s="122">
        <f t="shared" ref="H21:H28" si="1">TRUNC($F21*G21,2)</f>
        <v>0</v>
      </c>
    </row>
    <row r="22" spans="1:9" s="94" customFormat="1" ht="25.5" x14ac:dyDescent="0.25">
      <c r="A22" s="204" t="s">
        <v>251</v>
      </c>
      <c r="B22" s="124" t="s">
        <v>898</v>
      </c>
      <c r="C22" s="141" t="s">
        <v>247</v>
      </c>
      <c r="D22" s="118" t="s">
        <v>907</v>
      </c>
      <c r="E22" s="126" t="s">
        <v>52</v>
      </c>
      <c r="F22" s="133">
        <v>1</v>
      </c>
      <c r="G22" s="127"/>
      <c r="H22" s="122">
        <f t="shared" si="1"/>
        <v>0</v>
      </c>
    </row>
    <row r="23" spans="1:9" s="94" customFormat="1" ht="38.25" x14ac:dyDescent="0.25">
      <c r="A23" s="204" t="s">
        <v>252</v>
      </c>
      <c r="B23" s="124" t="s">
        <v>898</v>
      </c>
      <c r="C23" s="141" t="s">
        <v>248</v>
      </c>
      <c r="D23" s="118" t="s">
        <v>908</v>
      </c>
      <c r="E23" s="126" t="s">
        <v>38</v>
      </c>
      <c r="F23" s="142">
        <v>3500</v>
      </c>
      <c r="G23" s="127"/>
      <c r="H23" s="122">
        <f t="shared" si="1"/>
        <v>0</v>
      </c>
    </row>
    <row r="24" spans="1:9" s="94" customFormat="1" ht="25.5" x14ac:dyDescent="0.25">
      <c r="A24" s="204" t="s">
        <v>515</v>
      </c>
      <c r="B24" s="124" t="s">
        <v>898</v>
      </c>
      <c r="C24" s="141" t="s">
        <v>249</v>
      </c>
      <c r="D24" s="118" t="s">
        <v>909</v>
      </c>
      <c r="E24" s="126" t="s">
        <v>52</v>
      </c>
      <c r="F24" s="133">
        <v>1</v>
      </c>
      <c r="G24" s="127"/>
      <c r="H24" s="122">
        <f t="shared" si="1"/>
        <v>0</v>
      </c>
    </row>
    <row r="25" spans="1:9" s="94" customFormat="1" x14ac:dyDescent="0.25">
      <c r="A25" s="204" t="s">
        <v>254</v>
      </c>
      <c r="B25" s="124" t="s">
        <v>898</v>
      </c>
      <c r="C25" s="141" t="s">
        <v>250</v>
      </c>
      <c r="D25" s="118" t="s">
        <v>910</v>
      </c>
      <c r="E25" s="126" t="s">
        <v>48</v>
      </c>
      <c r="F25" s="133">
        <v>20</v>
      </c>
      <c r="G25" s="127"/>
      <c r="H25" s="122">
        <f t="shared" si="1"/>
        <v>0</v>
      </c>
    </row>
    <row r="26" spans="1:9" s="94" customFormat="1" x14ac:dyDescent="0.25">
      <c r="A26" s="204" t="s">
        <v>255</v>
      </c>
      <c r="B26" s="124" t="s">
        <v>898</v>
      </c>
      <c r="C26" s="141" t="s">
        <v>43</v>
      </c>
      <c r="D26" s="118" t="s">
        <v>911</v>
      </c>
      <c r="E26" s="126" t="s">
        <v>38</v>
      </c>
      <c r="F26" s="133">
        <v>590.72</v>
      </c>
      <c r="G26" s="127"/>
      <c r="H26" s="122">
        <f t="shared" si="1"/>
        <v>0</v>
      </c>
    </row>
    <row r="27" spans="1:9" s="94" customFormat="1" x14ac:dyDescent="0.25">
      <c r="A27" s="204" t="s">
        <v>849</v>
      </c>
      <c r="B27" s="124" t="s">
        <v>898</v>
      </c>
      <c r="C27" s="141" t="s">
        <v>257</v>
      </c>
      <c r="D27" s="118" t="s">
        <v>912</v>
      </c>
      <c r="E27" s="126" t="s">
        <v>38</v>
      </c>
      <c r="F27" s="133">
        <v>1110.22</v>
      </c>
      <c r="G27" s="127"/>
      <c r="H27" s="122">
        <f t="shared" si="1"/>
        <v>0</v>
      </c>
    </row>
    <row r="28" spans="1:9" s="94" customFormat="1" x14ac:dyDescent="0.25">
      <c r="A28" s="204" t="s">
        <v>256</v>
      </c>
      <c r="B28" s="124" t="s">
        <v>898</v>
      </c>
      <c r="C28" s="141" t="s">
        <v>41</v>
      </c>
      <c r="D28" s="118" t="s">
        <v>913</v>
      </c>
      <c r="E28" s="126" t="s">
        <v>38</v>
      </c>
      <c r="F28" s="133">
        <v>6</v>
      </c>
      <c r="G28" s="127"/>
      <c r="H28" s="122">
        <f t="shared" si="1"/>
        <v>0</v>
      </c>
    </row>
    <row r="29" spans="1:9" s="94" customFormat="1" x14ac:dyDescent="0.25">
      <c r="A29" s="202"/>
      <c r="B29" s="129"/>
      <c r="C29" s="129"/>
      <c r="D29" s="130"/>
      <c r="E29" s="151"/>
      <c r="F29" s="152"/>
      <c r="G29" s="153"/>
      <c r="H29" s="122"/>
    </row>
    <row r="30" spans="1:9" s="94" customFormat="1" x14ac:dyDescent="0.25">
      <c r="A30" s="205" t="s">
        <v>7</v>
      </c>
      <c r="B30" s="143"/>
      <c r="C30" s="143"/>
      <c r="D30" s="144" t="s">
        <v>509</v>
      </c>
      <c r="E30" s="145"/>
      <c r="F30" s="146"/>
      <c r="G30" s="147"/>
      <c r="H30" s="148">
        <f>SUM(H31:H38)</f>
        <v>0</v>
      </c>
    </row>
    <row r="31" spans="1:9" s="94" customFormat="1" x14ac:dyDescent="0.25">
      <c r="A31" s="204" t="s">
        <v>258</v>
      </c>
      <c r="B31" s="124" t="s">
        <v>898</v>
      </c>
      <c r="C31" s="141" t="s">
        <v>213</v>
      </c>
      <c r="D31" s="118" t="s">
        <v>914</v>
      </c>
      <c r="E31" s="126" t="s">
        <v>38</v>
      </c>
      <c r="F31" s="149">
        <v>142.1</v>
      </c>
      <c r="G31" s="127"/>
      <c r="H31" s="122">
        <f>TRUNC($F31*G31,2)</f>
        <v>0</v>
      </c>
    </row>
    <row r="32" spans="1:9" s="94" customFormat="1" x14ac:dyDescent="0.25">
      <c r="A32" s="204" t="s">
        <v>259</v>
      </c>
      <c r="B32" s="124" t="s">
        <v>898</v>
      </c>
      <c r="C32" s="141" t="s">
        <v>217</v>
      </c>
      <c r="D32" s="118" t="s">
        <v>915</v>
      </c>
      <c r="E32" s="126" t="s">
        <v>38</v>
      </c>
      <c r="F32" s="149">
        <v>45</v>
      </c>
      <c r="G32" s="127"/>
      <c r="H32" s="122">
        <f t="shared" ref="H32:H38" si="2">TRUNC($F32*G32,2)</f>
        <v>0</v>
      </c>
    </row>
    <row r="33" spans="1:8" s="94" customFormat="1" x14ac:dyDescent="0.25">
      <c r="A33" s="204" t="s">
        <v>260</v>
      </c>
      <c r="B33" s="124" t="s">
        <v>898</v>
      </c>
      <c r="C33" s="141" t="s">
        <v>42</v>
      </c>
      <c r="D33" s="118" t="s">
        <v>916</v>
      </c>
      <c r="E33" s="126" t="s">
        <v>38</v>
      </c>
      <c r="F33" s="149">
        <v>187.1</v>
      </c>
      <c r="G33" s="127"/>
      <c r="H33" s="122">
        <f t="shared" si="2"/>
        <v>0</v>
      </c>
    </row>
    <row r="34" spans="1:8" s="94" customFormat="1" x14ac:dyDescent="0.25">
      <c r="A34" s="204" t="s">
        <v>261</v>
      </c>
      <c r="B34" s="124" t="s">
        <v>898</v>
      </c>
      <c r="C34" s="141" t="s">
        <v>453</v>
      </c>
      <c r="D34" s="118" t="s">
        <v>917</v>
      </c>
      <c r="E34" s="126" t="s">
        <v>45</v>
      </c>
      <c r="F34" s="149">
        <v>1</v>
      </c>
      <c r="G34" s="127"/>
      <c r="H34" s="122">
        <f t="shared" si="2"/>
        <v>0</v>
      </c>
    </row>
    <row r="35" spans="1:8" s="94" customFormat="1" ht="25.5" x14ac:dyDescent="0.25">
      <c r="A35" s="204" t="s">
        <v>262</v>
      </c>
      <c r="B35" s="124" t="s">
        <v>898</v>
      </c>
      <c r="C35" s="141" t="s">
        <v>47</v>
      </c>
      <c r="D35" s="118" t="s">
        <v>918</v>
      </c>
      <c r="E35" s="126" t="s">
        <v>48</v>
      </c>
      <c r="F35" s="149">
        <v>400</v>
      </c>
      <c r="G35" s="127"/>
      <c r="H35" s="122">
        <f t="shared" si="2"/>
        <v>0</v>
      </c>
    </row>
    <row r="36" spans="1:8" s="94" customFormat="1" x14ac:dyDescent="0.25">
      <c r="A36" s="204" t="s">
        <v>263</v>
      </c>
      <c r="B36" s="124" t="s">
        <v>898</v>
      </c>
      <c r="C36" s="141" t="s">
        <v>214</v>
      </c>
      <c r="D36" s="118" t="s">
        <v>919</v>
      </c>
      <c r="E36" s="126" t="s">
        <v>46</v>
      </c>
      <c r="F36" s="149">
        <v>400</v>
      </c>
      <c r="G36" s="127"/>
      <c r="H36" s="122">
        <f t="shared" si="2"/>
        <v>0</v>
      </c>
    </row>
    <row r="37" spans="1:8" s="94" customFormat="1" x14ac:dyDescent="0.25">
      <c r="A37" s="204" t="s">
        <v>264</v>
      </c>
      <c r="B37" s="124" t="s">
        <v>898</v>
      </c>
      <c r="C37" s="141" t="s">
        <v>253</v>
      </c>
      <c r="D37" s="118" t="s">
        <v>920</v>
      </c>
      <c r="E37" s="126" t="s">
        <v>38</v>
      </c>
      <c r="F37" s="150">
        <v>402.87400000000002</v>
      </c>
      <c r="G37" s="127"/>
      <c r="H37" s="122">
        <f t="shared" si="2"/>
        <v>0</v>
      </c>
    </row>
    <row r="38" spans="1:8" s="94" customFormat="1" x14ac:dyDescent="0.25">
      <c r="A38" s="202"/>
      <c r="B38" s="129"/>
      <c r="C38" s="129"/>
      <c r="D38" s="130"/>
      <c r="E38" s="151"/>
      <c r="F38" s="152"/>
      <c r="G38" s="153"/>
      <c r="H38" s="122">
        <f t="shared" si="2"/>
        <v>0</v>
      </c>
    </row>
    <row r="39" spans="1:8" s="94" customFormat="1" x14ac:dyDescent="0.25">
      <c r="A39" s="205" t="s">
        <v>9</v>
      </c>
      <c r="B39" s="143"/>
      <c r="C39" s="143"/>
      <c r="D39" s="144" t="s">
        <v>8</v>
      </c>
      <c r="E39" s="145"/>
      <c r="F39" s="146"/>
      <c r="G39" s="147"/>
      <c r="H39" s="148">
        <f>SUM(H40:H46)</f>
        <v>0</v>
      </c>
    </row>
    <row r="40" spans="1:8" s="94" customFormat="1" ht="38.25" x14ac:dyDescent="0.25">
      <c r="A40" s="204" t="s">
        <v>51</v>
      </c>
      <c r="B40" s="124" t="s">
        <v>898</v>
      </c>
      <c r="C40" s="141" t="s">
        <v>50</v>
      </c>
      <c r="D40" s="118" t="s">
        <v>921</v>
      </c>
      <c r="E40" s="126" t="s">
        <v>40</v>
      </c>
      <c r="F40" s="149">
        <v>22</v>
      </c>
      <c r="G40" s="127"/>
      <c r="H40" s="122">
        <f t="shared" ref="H40:H46" si="3">TRUNC($F40*G40,2)</f>
        <v>0</v>
      </c>
    </row>
    <row r="41" spans="1:8" s="94" customFormat="1" ht="25.5" x14ac:dyDescent="0.25">
      <c r="A41" s="204" t="s">
        <v>53</v>
      </c>
      <c r="B41" s="124" t="s">
        <v>898</v>
      </c>
      <c r="C41" s="141" t="s">
        <v>272</v>
      </c>
      <c r="D41" s="118" t="s">
        <v>922</v>
      </c>
      <c r="E41" s="126" t="s">
        <v>270</v>
      </c>
      <c r="F41" s="149">
        <v>2705.8</v>
      </c>
      <c r="G41" s="127"/>
      <c r="H41" s="122">
        <f t="shared" si="3"/>
        <v>0</v>
      </c>
    </row>
    <row r="42" spans="1:8" s="94" customFormat="1" ht="25.5" x14ac:dyDescent="0.25">
      <c r="A42" s="204" t="s">
        <v>59</v>
      </c>
      <c r="B42" s="124" t="s">
        <v>898</v>
      </c>
      <c r="C42" s="141" t="s">
        <v>54</v>
      </c>
      <c r="D42" s="118" t="s">
        <v>923</v>
      </c>
      <c r="E42" s="126" t="s">
        <v>40</v>
      </c>
      <c r="F42" s="149">
        <v>236.29</v>
      </c>
      <c r="G42" s="127"/>
      <c r="H42" s="122">
        <f t="shared" si="3"/>
        <v>0</v>
      </c>
    </row>
    <row r="43" spans="1:8" s="94" customFormat="1" x14ac:dyDescent="0.25">
      <c r="A43" s="204" t="s">
        <v>61</v>
      </c>
      <c r="B43" s="124" t="s">
        <v>898</v>
      </c>
      <c r="C43" s="141" t="s">
        <v>278</v>
      </c>
      <c r="D43" s="118" t="s">
        <v>924</v>
      </c>
      <c r="E43" s="126" t="s">
        <v>40</v>
      </c>
      <c r="F43" s="149">
        <v>129.96</v>
      </c>
      <c r="G43" s="127"/>
      <c r="H43" s="122">
        <f t="shared" si="3"/>
        <v>0</v>
      </c>
    </row>
    <row r="44" spans="1:8" s="94" customFormat="1" ht="25.5" x14ac:dyDescent="0.25">
      <c r="A44" s="204" t="s">
        <v>265</v>
      </c>
      <c r="B44" s="124" t="s">
        <v>898</v>
      </c>
      <c r="C44" s="141" t="s">
        <v>279</v>
      </c>
      <c r="D44" s="118" t="s">
        <v>925</v>
      </c>
      <c r="E44" s="126" t="s">
        <v>40</v>
      </c>
      <c r="F44" s="149">
        <v>118.15</v>
      </c>
      <c r="G44" s="127"/>
      <c r="H44" s="122">
        <f t="shared" si="3"/>
        <v>0</v>
      </c>
    </row>
    <row r="45" spans="1:8" s="94" customFormat="1" ht="25.5" x14ac:dyDescent="0.25">
      <c r="A45" s="204" t="s">
        <v>266</v>
      </c>
      <c r="B45" s="124" t="s">
        <v>898</v>
      </c>
      <c r="C45" s="141" t="s">
        <v>280</v>
      </c>
      <c r="D45" s="118" t="s">
        <v>926</v>
      </c>
      <c r="E45" s="126" t="s">
        <v>40</v>
      </c>
      <c r="F45" s="149">
        <v>118.15</v>
      </c>
      <c r="G45" s="127"/>
      <c r="H45" s="122">
        <f t="shared" si="3"/>
        <v>0</v>
      </c>
    </row>
    <row r="46" spans="1:8" s="94" customFormat="1" x14ac:dyDescent="0.25">
      <c r="A46" s="202"/>
      <c r="B46" s="129"/>
      <c r="C46" s="129"/>
      <c r="D46" s="130"/>
      <c r="E46" s="151"/>
      <c r="F46" s="152"/>
      <c r="G46" s="153"/>
      <c r="H46" s="122">
        <f t="shared" si="3"/>
        <v>0</v>
      </c>
    </row>
    <row r="47" spans="1:8" s="94" customFormat="1" x14ac:dyDescent="0.25">
      <c r="A47" s="205" t="s">
        <v>11</v>
      </c>
      <c r="B47" s="143"/>
      <c r="C47" s="143"/>
      <c r="D47" s="144" t="s">
        <v>10</v>
      </c>
      <c r="E47" s="145"/>
      <c r="F47" s="146"/>
      <c r="G47" s="147"/>
      <c r="H47" s="148">
        <f>SUM(H48:H57)</f>
        <v>0</v>
      </c>
    </row>
    <row r="48" spans="1:8" s="94" customFormat="1" x14ac:dyDescent="0.25">
      <c r="A48" s="204" t="s">
        <v>510</v>
      </c>
      <c r="B48" s="124" t="s">
        <v>898</v>
      </c>
      <c r="C48" s="141" t="s">
        <v>55</v>
      </c>
      <c r="D48" s="118" t="s">
        <v>927</v>
      </c>
      <c r="E48" s="126" t="s">
        <v>38</v>
      </c>
      <c r="F48" s="149">
        <v>443.73</v>
      </c>
      <c r="G48" s="127"/>
      <c r="H48" s="122">
        <f t="shared" ref="H48:H56" si="4">TRUNC($F48*G48,2)</f>
        <v>0</v>
      </c>
    </row>
    <row r="49" spans="1:8" s="94" customFormat="1" x14ac:dyDescent="0.25">
      <c r="A49" s="204" t="s">
        <v>511</v>
      </c>
      <c r="B49" s="124" t="s">
        <v>898</v>
      </c>
      <c r="C49" s="141" t="s">
        <v>288</v>
      </c>
      <c r="D49" s="118" t="s">
        <v>289</v>
      </c>
      <c r="E49" s="126" t="s">
        <v>40</v>
      </c>
      <c r="F49" s="149">
        <v>99</v>
      </c>
      <c r="G49" s="127"/>
      <c r="H49" s="122">
        <f t="shared" si="4"/>
        <v>0</v>
      </c>
    </row>
    <row r="50" spans="1:8" s="94" customFormat="1" x14ac:dyDescent="0.25">
      <c r="A50" s="204" t="s">
        <v>512</v>
      </c>
      <c r="B50" s="124" t="s">
        <v>898</v>
      </c>
      <c r="C50" s="141" t="s">
        <v>296</v>
      </c>
      <c r="D50" s="118" t="s">
        <v>892</v>
      </c>
      <c r="E50" s="126" t="s">
        <v>40</v>
      </c>
      <c r="F50" s="149">
        <v>138.5</v>
      </c>
      <c r="G50" s="127"/>
      <c r="H50" s="122">
        <f t="shared" si="4"/>
        <v>0</v>
      </c>
    </row>
    <row r="51" spans="1:8" s="94" customFormat="1" x14ac:dyDescent="0.25">
      <c r="A51" s="204" t="s">
        <v>267</v>
      </c>
      <c r="B51" s="124" t="s">
        <v>898</v>
      </c>
      <c r="C51" s="141" t="s">
        <v>56</v>
      </c>
      <c r="D51" s="118" t="s">
        <v>928</v>
      </c>
      <c r="E51" s="126" t="s">
        <v>57</v>
      </c>
      <c r="F51" s="149">
        <v>8845.39</v>
      </c>
      <c r="G51" s="127"/>
      <c r="H51" s="122">
        <f t="shared" si="4"/>
        <v>0</v>
      </c>
    </row>
    <row r="52" spans="1:8" s="94" customFormat="1" x14ac:dyDescent="0.25">
      <c r="A52" s="204" t="s">
        <v>513</v>
      </c>
      <c r="B52" s="124" t="s">
        <v>898</v>
      </c>
      <c r="C52" s="141" t="s">
        <v>58</v>
      </c>
      <c r="D52" s="118" t="s">
        <v>929</v>
      </c>
      <c r="E52" s="126" t="s">
        <v>57</v>
      </c>
      <c r="F52" s="149">
        <v>804.2</v>
      </c>
      <c r="G52" s="127"/>
      <c r="H52" s="122">
        <f t="shared" si="4"/>
        <v>0</v>
      </c>
    </row>
    <row r="53" spans="1:8" s="94" customFormat="1" x14ac:dyDescent="0.25">
      <c r="A53" s="204" t="s">
        <v>514</v>
      </c>
      <c r="B53" s="124" t="s">
        <v>898</v>
      </c>
      <c r="C53" s="141" t="s">
        <v>62</v>
      </c>
      <c r="D53" s="118" t="s">
        <v>930</v>
      </c>
      <c r="E53" s="126" t="s">
        <v>57</v>
      </c>
      <c r="F53" s="149">
        <v>1218</v>
      </c>
      <c r="G53" s="127"/>
      <c r="H53" s="122">
        <f t="shared" si="4"/>
        <v>0</v>
      </c>
    </row>
    <row r="54" spans="1:8" s="94" customFormat="1" ht="25.5" x14ac:dyDescent="0.25">
      <c r="A54" s="204" t="s">
        <v>268</v>
      </c>
      <c r="B54" s="124" t="s">
        <v>898</v>
      </c>
      <c r="C54" s="141" t="s">
        <v>299</v>
      </c>
      <c r="D54" s="118" t="s">
        <v>931</v>
      </c>
      <c r="E54" s="126" t="s">
        <v>52</v>
      </c>
      <c r="F54" s="149">
        <v>1</v>
      </c>
      <c r="G54" s="127"/>
      <c r="H54" s="122">
        <f t="shared" si="4"/>
        <v>0</v>
      </c>
    </row>
    <row r="55" spans="1:8" s="94" customFormat="1" x14ac:dyDescent="0.25">
      <c r="A55" s="204" t="s">
        <v>269</v>
      </c>
      <c r="B55" s="124" t="s">
        <v>898</v>
      </c>
      <c r="C55" s="141" t="s">
        <v>300</v>
      </c>
      <c r="D55" s="118" t="s">
        <v>932</v>
      </c>
      <c r="E55" s="126" t="s">
        <v>48</v>
      </c>
      <c r="F55" s="149">
        <v>356</v>
      </c>
      <c r="G55" s="127"/>
      <c r="H55" s="122">
        <f t="shared" si="4"/>
        <v>0</v>
      </c>
    </row>
    <row r="56" spans="1:8" s="94" customFormat="1" ht="25.5" x14ac:dyDescent="0.25">
      <c r="A56" s="204" t="s">
        <v>271</v>
      </c>
      <c r="B56" s="124" t="s">
        <v>898</v>
      </c>
      <c r="C56" s="141" t="s">
        <v>291</v>
      </c>
      <c r="D56" s="118" t="s">
        <v>891</v>
      </c>
      <c r="E56" s="126" t="s">
        <v>40</v>
      </c>
      <c r="F56" s="149">
        <v>39.5</v>
      </c>
      <c r="G56" s="127"/>
      <c r="H56" s="122">
        <f t="shared" si="4"/>
        <v>0</v>
      </c>
    </row>
    <row r="57" spans="1:8" s="94" customFormat="1" x14ac:dyDescent="0.25">
      <c r="A57" s="131"/>
      <c r="B57" s="154"/>
      <c r="C57" s="155"/>
      <c r="D57" s="156"/>
      <c r="E57" s="151"/>
      <c r="F57" s="152"/>
      <c r="G57" s="157"/>
      <c r="H57" s="157"/>
    </row>
    <row r="58" spans="1:8" s="94" customFormat="1" x14ac:dyDescent="0.25">
      <c r="A58" s="205" t="s">
        <v>13</v>
      </c>
      <c r="B58" s="143"/>
      <c r="C58" s="143"/>
      <c r="D58" s="144" t="s">
        <v>12</v>
      </c>
      <c r="E58" s="145"/>
      <c r="F58" s="146"/>
      <c r="G58" s="147"/>
      <c r="H58" s="148">
        <f>SUM(H59:H68)</f>
        <v>0</v>
      </c>
    </row>
    <row r="59" spans="1:8" s="94" customFormat="1" x14ac:dyDescent="0.25">
      <c r="A59" s="204" t="s">
        <v>74</v>
      </c>
      <c r="B59" s="124" t="s">
        <v>898</v>
      </c>
      <c r="C59" s="141" t="s">
        <v>67</v>
      </c>
      <c r="D59" s="118" t="s">
        <v>933</v>
      </c>
      <c r="E59" s="126" t="s">
        <v>38</v>
      </c>
      <c r="F59" s="149">
        <v>408.6</v>
      </c>
      <c r="G59" s="127"/>
      <c r="H59" s="122">
        <f>TRUNC($F59*G59,2)</f>
        <v>0</v>
      </c>
    </row>
    <row r="60" spans="1:8" s="94" customFormat="1" x14ac:dyDescent="0.25">
      <c r="A60" s="204" t="s">
        <v>75</v>
      </c>
      <c r="B60" s="124" t="s">
        <v>898</v>
      </c>
      <c r="C60" s="141" t="s">
        <v>290</v>
      </c>
      <c r="D60" s="118" t="s">
        <v>890</v>
      </c>
      <c r="E60" s="126" t="s">
        <v>40</v>
      </c>
      <c r="F60" s="149">
        <v>75.2</v>
      </c>
      <c r="G60" s="127"/>
      <c r="H60" s="122">
        <f t="shared" ref="H60:H65" si="5">TRUNC($F60*G60,2)</f>
        <v>0</v>
      </c>
    </row>
    <row r="61" spans="1:8" s="94" customFormat="1" x14ac:dyDescent="0.25">
      <c r="A61" s="204" t="s">
        <v>77</v>
      </c>
      <c r="B61" s="124" t="s">
        <v>898</v>
      </c>
      <c r="C61" s="141" t="s">
        <v>297</v>
      </c>
      <c r="D61" s="118" t="s">
        <v>893</v>
      </c>
      <c r="E61" s="126" t="s">
        <v>40</v>
      </c>
      <c r="F61" s="149">
        <v>75.2</v>
      </c>
      <c r="G61" s="127"/>
      <c r="H61" s="122">
        <f t="shared" si="5"/>
        <v>0</v>
      </c>
    </row>
    <row r="62" spans="1:8" s="94" customFormat="1" x14ac:dyDescent="0.25">
      <c r="A62" s="204" t="s">
        <v>516</v>
      </c>
      <c r="B62" s="124" t="s">
        <v>898</v>
      </c>
      <c r="C62" s="141" t="s">
        <v>56</v>
      </c>
      <c r="D62" s="118" t="s">
        <v>928</v>
      </c>
      <c r="E62" s="126" t="s">
        <v>57</v>
      </c>
      <c r="F62" s="149">
        <v>24531.5</v>
      </c>
      <c r="G62" s="127"/>
      <c r="H62" s="122">
        <f t="shared" si="5"/>
        <v>0</v>
      </c>
    </row>
    <row r="63" spans="1:8" s="94" customFormat="1" x14ac:dyDescent="0.25">
      <c r="A63" s="204" t="s">
        <v>517</v>
      </c>
      <c r="B63" s="124" t="s">
        <v>898</v>
      </c>
      <c r="C63" s="141" t="s">
        <v>58</v>
      </c>
      <c r="D63" s="118" t="s">
        <v>929</v>
      </c>
      <c r="E63" s="126" t="s">
        <v>57</v>
      </c>
      <c r="F63" s="149">
        <v>2533.14</v>
      </c>
      <c r="G63" s="127"/>
      <c r="H63" s="122">
        <f t="shared" si="5"/>
        <v>0</v>
      </c>
    </row>
    <row r="64" spans="1:8" s="94" customFormat="1" x14ac:dyDescent="0.25">
      <c r="A64" s="204" t="s">
        <v>518</v>
      </c>
      <c r="B64" s="124" t="s">
        <v>898</v>
      </c>
      <c r="C64" s="141" t="s">
        <v>68</v>
      </c>
      <c r="D64" s="118" t="s">
        <v>934</v>
      </c>
      <c r="E64" s="126" t="s">
        <v>69</v>
      </c>
      <c r="F64" s="149">
        <v>402.45</v>
      </c>
      <c r="G64" s="127"/>
      <c r="H64" s="122">
        <f t="shared" si="5"/>
        <v>0</v>
      </c>
    </row>
    <row r="65" spans="1:8" s="94" customFormat="1" x14ac:dyDescent="0.25">
      <c r="A65" s="204" t="s">
        <v>519</v>
      </c>
      <c r="B65" s="124" t="s">
        <v>898</v>
      </c>
      <c r="C65" s="141" t="s">
        <v>219</v>
      </c>
      <c r="D65" s="118" t="s">
        <v>935</v>
      </c>
      <c r="E65" s="126" t="s">
        <v>40</v>
      </c>
      <c r="F65" s="149">
        <v>402.45</v>
      </c>
      <c r="G65" s="127"/>
      <c r="H65" s="122">
        <f t="shared" si="5"/>
        <v>0</v>
      </c>
    </row>
    <row r="66" spans="1:8" s="94" customFormat="1" ht="25.5" x14ac:dyDescent="0.25">
      <c r="A66" s="204" t="s">
        <v>700</v>
      </c>
      <c r="B66" s="124" t="s">
        <v>898</v>
      </c>
      <c r="C66" s="141" t="s">
        <v>302</v>
      </c>
      <c r="D66" s="118" t="s">
        <v>936</v>
      </c>
      <c r="E66" s="126" t="s">
        <v>38</v>
      </c>
      <c r="F66" s="149">
        <v>525.42999999999995</v>
      </c>
      <c r="G66" s="127"/>
      <c r="H66" s="122">
        <f t="shared" ref="H66" si="6">TRUNC($F66*G66,2)</f>
        <v>0</v>
      </c>
    </row>
    <row r="67" spans="1:8" s="94" customFormat="1" ht="25.5" x14ac:dyDescent="0.25">
      <c r="A67" s="204" t="s">
        <v>702</v>
      </c>
      <c r="B67" s="124" t="s">
        <v>898</v>
      </c>
      <c r="C67" s="141" t="s">
        <v>301</v>
      </c>
      <c r="D67" s="118" t="s">
        <v>937</v>
      </c>
      <c r="E67" s="126" t="s">
        <v>38</v>
      </c>
      <c r="F67" s="149">
        <v>15.3</v>
      </c>
      <c r="G67" s="127"/>
      <c r="H67" s="122">
        <f t="shared" ref="H67" si="7">TRUNC($F67*G67,2)</f>
        <v>0</v>
      </c>
    </row>
    <row r="68" spans="1:8" s="94" customFormat="1" x14ac:dyDescent="0.25">
      <c r="A68" s="204"/>
      <c r="B68" s="124"/>
      <c r="C68" s="141"/>
      <c r="D68" s="118"/>
      <c r="E68" s="151"/>
      <c r="F68" s="149"/>
      <c r="G68" s="134"/>
      <c r="H68" s="122"/>
    </row>
    <row r="69" spans="1:8" s="94" customFormat="1" x14ac:dyDescent="0.25">
      <c r="A69" s="205" t="s">
        <v>15</v>
      </c>
      <c r="B69" s="143"/>
      <c r="C69" s="143"/>
      <c r="D69" s="144" t="s">
        <v>14</v>
      </c>
      <c r="E69" s="145"/>
      <c r="F69" s="146"/>
      <c r="G69" s="147"/>
      <c r="H69" s="148">
        <f>SUM(H70:H79)</f>
        <v>0</v>
      </c>
    </row>
    <row r="70" spans="1:8" s="94" customFormat="1" ht="25.5" x14ac:dyDescent="0.25">
      <c r="A70" s="204" t="s">
        <v>273</v>
      </c>
      <c r="B70" s="124" t="s">
        <v>898</v>
      </c>
      <c r="C70" s="141" t="s">
        <v>60</v>
      </c>
      <c r="D70" s="118" t="s">
        <v>938</v>
      </c>
      <c r="E70" s="126" t="s">
        <v>38</v>
      </c>
      <c r="F70" s="149">
        <v>143.63</v>
      </c>
      <c r="G70" s="127"/>
      <c r="H70" s="122">
        <f t="shared" ref="H70:H77" si="8">TRUNC($F70*G70,2)</f>
        <v>0</v>
      </c>
    </row>
    <row r="71" spans="1:8" s="94" customFormat="1" x14ac:dyDescent="0.25">
      <c r="A71" s="204" t="s">
        <v>275</v>
      </c>
      <c r="B71" s="124" t="s">
        <v>898</v>
      </c>
      <c r="C71" s="141" t="s">
        <v>303</v>
      </c>
      <c r="D71" s="118" t="s">
        <v>939</v>
      </c>
      <c r="E71" s="126" t="s">
        <v>38</v>
      </c>
      <c r="F71" s="149">
        <v>40</v>
      </c>
      <c r="G71" s="127"/>
      <c r="H71" s="122">
        <f t="shared" ref="H71" si="9">TRUNC($F71*G71,2)</f>
        <v>0</v>
      </c>
    </row>
    <row r="72" spans="1:8" s="94" customFormat="1" ht="25.5" x14ac:dyDescent="0.25">
      <c r="A72" s="204" t="s">
        <v>520</v>
      </c>
      <c r="B72" s="124" t="s">
        <v>898</v>
      </c>
      <c r="C72" s="141" t="s">
        <v>223</v>
      </c>
      <c r="D72" s="118" t="s">
        <v>940</v>
      </c>
      <c r="E72" s="126" t="s">
        <v>38</v>
      </c>
      <c r="F72" s="120">
        <v>1049.92</v>
      </c>
      <c r="G72" s="127"/>
      <c r="H72" s="122">
        <f t="shared" si="8"/>
        <v>0</v>
      </c>
    </row>
    <row r="73" spans="1:8" s="94" customFormat="1" ht="25.5" x14ac:dyDescent="0.25">
      <c r="A73" s="204" t="s">
        <v>521</v>
      </c>
      <c r="B73" s="124" t="s">
        <v>898</v>
      </c>
      <c r="C73" s="141" t="s">
        <v>305</v>
      </c>
      <c r="D73" s="118" t="s">
        <v>941</v>
      </c>
      <c r="E73" s="126" t="s">
        <v>38</v>
      </c>
      <c r="F73" s="120">
        <v>264.33</v>
      </c>
      <c r="G73" s="127"/>
      <c r="H73" s="122">
        <f t="shared" si="8"/>
        <v>0</v>
      </c>
    </row>
    <row r="74" spans="1:8" s="94" customFormat="1" x14ac:dyDescent="0.25">
      <c r="A74" s="204" t="s">
        <v>276</v>
      </c>
      <c r="B74" s="124" t="s">
        <v>898</v>
      </c>
      <c r="C74" s="141" t="s">
        <v>76</v>
      </c>
      <c r="D74" s="118" t="s">
        <v>942</v>
      </c>
      <c r="E74" s="126" t="s">
        <v>40</v>
      </c>
      <c r="F74" s="120">
        <v>10</v>
      </c>
      <c r="G74" s="127"/>
      <c r="H74" s="122">
        <f t="shared" si="8"/>
        <v>0</v>
      </c>
    </row>
    <row r="75" spans="1:8" s="94" customFormat="1" ht="25.5" x14ac:dyDescent="0.25">
      <c r="A75" s="204" t="s">
        <v>277</v>
      </c>
      <c r="B75" s="124" t="s">
        <v>898</v>
      </c>
      <c r="C75" s="141" t="s">
        <v>73</v>
      </c>
      <c r="D75" s="118" t="s">
        <v>943</v>
      </c>
      <c r="E75" s="126" t="s">
        <v>38</v>
      </c>
      <c r="F75" s="120">
        <v>31.68</v>
      </c>
      <c r="G75" s="127"/>
      <c r="H75" s="122">
        <f t="shared" si="8"/>
        <v>0</v>
      </c>
    </row>
    <row r="76" spans="1:8" s="94" customFormat="1" x14ac:dyDescent="0.25">
      <c r="A76" s="204" t="s">
        <v>674</v>
      </c>
      <c r="B76" s="124" t="s">
        <v>898</v>
      </c>
      <c r="C76" s="141" t="s">
        <v>307</v>
      </c>
      <c r="D76" s="118" t="s">
        <v>944</v>
      </c>
      <c r="E76" s="126" t="s">
        <v>38</v>
      </c>
      <c r="F76" s="120">
        <v>9</v>
      </c>
      <c r="G76" s="127"/>
      <c r="H76" s="122">
        <f t="shared" si="8"/>
        <v>0</v>
      </c>
    </row>
    <row r="77" spans="1:8" s="94" customFormat="1" ht="25.5" x14ac:dyDescent="0.25">
      <c r="A77" s="204" t="s">
        <v>701</v>
      </c>
      <c r="B77" s="124" t="s">
        <v>898</v>
      </c>
      <c r="C77" s="141" t="s">
        <v>306</v>
      </c>
      <c r="D77" s="118" t="s">
        <v>945</v>
      </c>
      <c r="E77" s="126" t="s">
        <v>38</v>
      </c>
      <c r="F77" s="120">
        <v>3</v>
      </c>
      <c r="G77" s="127"/>
      <c r="H77" s="122">
        <f t="shared" si="8"/>
        <v>0</v>
      </c>
    </row>
    <row r="78" spans="1:8" s="94" customFormat="1" ht="25.5" x14ac:dyDescent="0.25">
      <c r="A78" s="204" t="s">
        <v>852</v>
      </c>
      <c r="B78" s="124" t="s">
        <v>898</v>
      </c>
      <c r="C78" s="141" t="s">
        <v>78</v>
      </c>
      <c r="D78" s="118" t="s">
        <v>946</v>
      </c>
      <c r="E78" s="126" t="s">
        <v>38</v>
      </c>
      <c r="F78" s="120">
        <v>14.96</v>
      </c>
      <c r="G78" s="127"/>
      <c r="H78" s="122">
        <f t="shared" ref="H78" si="10">TRUNC($F78*G78,2)</f>
        <v>0</v>
      </c>
    </row>
    <row r="79" spans="1:8" s="94" customFormat="1" x14ac:dyDescent="0.25">
      <c r="A79" s="204"/>
      <c r="B79" s="124"/>
      <c r="C79" s="141"/>
      <c r="D79" s="118"/>
      <c r="E79" s="151"/>
      <c r="F79" s="120"/>
      <c r="G79" s="134"/>
      <c r="H79" s="122"/>
    </row>
    <row r="80" spans="1:8" s="94" customFormat="1" x14ac:dyDescent="0.25">
      <c r="A80" s="205" t="s">
        <v>17</v>
      </c>
      <c r="B80" s="143"/>
      <c r="C80" s="143"/>
      <c r="D80" s="144" t="s">
        <v>16</v>
      </c>
      <c r="E80" s="145"/>
      <c r="F80" s="146"/>
      <c r="G80" s="147"/>
      <c r="H80" s="148">
        <f>SUM(H81:H85)</f>
        <v>0</v>
      </c>
    </row>
    <row r="81" spans="1:9" s="94" customFormat="1" ht="25.5" x14ac:dyDescent="0.25">
      <c r="A81" s="204" t="s">
        <v>281</v>
      </c>
      <c r="B81" s="124" t="s">
        <v>898</v>
      </c>
      <c r="C81" s="141" t="s">
        <v>70</v>
      </c>
      <c r="D81" s="118" t="s">
        <v>947</v>
      </c>
      <c r="E81" s="126" t="s">
        <v>57</v>
      </c>
      <c r="F81" s="120">
        <v>5217.5</v>
      </c>
      <c r="G81" s="127"/>
      <c r="H81" s="122">
        <f>TRUNC($F81*G81,2)</f>
        <v>0</v>
      </c>
    </row>
    <row r="82" spans="1:9" s="94" customFormat="1" ht="25.5" x14ac:dyDescent="0.25">
      <c r="A82" s="204" t="s">
        <v>282</v>
      </c>
      <c r="B82" s="124" t="s">
        <v>898</v>
      </c>
      <c r="C82" s="141" t="s">
        <v>313</v>
      </c>
      <c r="D82" s="118" t="s">
        <v>948</v>
      </c>
      <c r="E82" s="126" t="s">
        <v>38</v>
      </c>
      <c r="F82" s="120">
        <v>208.7</v>
      </c>
      <c r="G82" s="127"/>
      <c r="H82" s="122">
        <f>TRUNC($F82*G82,2)</f>
        <v>0</v>
      </c>
    </row>
    <row r="83" spans="1:9" s="94" customFormat="1" x14ac:dyDescent="0.25">
      <c r="A83" s="204" t="s">
        <v>283</v>
      </c>
      <c r="B83" s="124" t="s">
        <v>898</v>
      </c>
      <c r="C83" s="141" t="s">
        <v>215</v>
      </c>
      <c r="D83" s="118" t="s">
        <v>949</v>
      </c>
      <c r="E83" s="126" t="s">
        <v>48</v>
      </c>
      <c r="F83" s="120">
        <v>80</v>
      </c>
      <c r="G83" s="127"/>
      <c r="H83" s="122">
        <f>TRUNC($F83*G83,2)</f>
        <v>0</v>
      </c>
    </row>
    <row r="84" spans="1:9" s="94" customFormat="1" ht="25.5" x14ac:dyDescent="0.25">
      <c r="A84" s="204" t="s">
        <v>673</v>
      </c>
      <c r="B84" s="124" t="s">
        <v>898</v>
      </c>
      <c r="C84" s="141" t="s">
        <v>220</v>
      </c>
      <c r="D84" s="118" t="s">
        <v>950</v>
      </c>
      <c r="E84" s="126" t="s">
        <v>38</v>
      </c>
      <c r="F84" s="120">
        <v>121.02</v>
      </c>
      <c r="G84" s="127"/>
      <c r="H84" s="122">
        <f>TRUNC($F84*G84,2)</f>
        <v>0</v>
      </c>
    </row>
    <row r="85" spans="1:9" s="94" customFormat="1" x14ac:dyDescent="0.25">
      <c r="A85" s="202"/>
      <c r="B85" s="129"/>
      <c r="C85" s="129"/>
      <c r="D85" s="130"/>
      <c r="E85" s="158"/>
      <c r="F85" s="152"/>
      <c r="G85" s="153"/>
      <c r="H85" s="153"/>
    </row>
    <row r="86" spans="1:9" s="94" customFormat="1" x14ac:dyDescent="0.25">
      <c r="A86" s="205" t="s">
        <v>19</v>
      </c>
      <c r="B86" s="143"/>
      <c r="C86" s="143"/>
      <c r="D86" s="144" t="s">
        <v>18</v>
      </c>
      <c r="E86" s="145"/>
      <c r="F86" s="146"/>
      <c r="G86" s="147"/>
      <c r="H86" s="148">
        <f>SUM(H87:H94)</f>
        <v>0</v>
      </c>
    </row>
    <row r="87" spans="1:9" s="159" customFormat="1" x14ac:dyDescent="0.25">
      <c r="A87" s="204" t="s">
        <v>79</v>
      </c>
      <c r="B87" s="124" t="s">
        <v>898</v>
      </c>
      <c r="C87" s="141" t="s">
        <v>369</v>
      </c>
      <c r="D87" s="118" t="s">
        <v>951</v>
      </c>
      <c r="E87" s="126" t="s">
        <v>952</v>
      </c>
      <c r="F87" s="120">
        <v>4150</v>
      </c>
      <c r="G87" s="127"/>
      <c r="H87" s="122">
        <f>TRUNC($F87*G87,2)</f>
        <v>0</v>
      </c>
      <c r="I87" s="94"/>
    </row>
    <row r="88" spans="1:9" s="159" customFormat="1" ht="25.5" x14ac:dyDescent="0.25">
      <c r="A88" s="204" t="s">
        <v>81</v>
      </c>
      <c r="B88" s="124" t="s">
        <v>898</v>
      </c>
      <c r="C88" s="141" t="s">
        <v>370</v>
      </c>
      <c r="D88" s="118" t="s">
        <v>953</v>
      </c>
      <c r="E88" s="126" t="s">
        <v>48</v>
      </c>
      <c r="F88" s="120">
        <v>20.75</v>
      </c>
      <c r="G88" s="127"/>
      <c r="H88" s="122">
        <f t="shared" ref="H88:H89" si="11">TRUNC($F88*G88,2)</f>
        <v>0</v>
      </c>
      <c r="I88" s="94"/>
    </row>
    <row r="89" spans="1:9" s="159" customFormat="1" ht="25.5" x14ac:dyDescent="0.25">
      <c r="A89" s="204" t="s">
        <v>675</v>
      </c>
      <c r="B89" s="124" t="s">
        <v>898</v>
      </c>
      <c r="C89" s="160" t="s">
        <v>371</v>
      </c>
      <c r="D89" s="118" t="s">
        <v>954</v>
      </c>
      <c r="E89" s="126" t="s">
        <v>48</v>
      </c>
      <c r="F89" s="120">
        <v>40</v>
      </c>
      <c r="G89" s="127"/>
      <c r="H89" s="122">
        <f t="shared" si="11"/>
        <v>0</v>
      </c>
      <c r="I89" s="94"/>
    </row>
    <row r="90" spans="1:9" s="159" customFormat="1" ht="25.5" x14ac:dyDescent="0.25">
      <c r="A90" s="204" t="s">
        <v>284</v>
      </c>
      <c r="B90" s="124" t="s">
        <v>898</v>
      </c>
      <c r="C90" s="141" t="s">
        <v>376</v>
      </c>
      <c r="D90" s="118" t="s">
        <v>955</v>
      </c>
      <c r="E90" s="126" t="s">
        <v>38</v>
      </c>
      <c r="F90" s="120">
        <v>675.32</v>
      </c>
      <c r="G90" s="127"/>
      <c r="H90" s="122">
        <f>TRUNC($F90*G90,2)</f>
        <v>0</v>
      </c>
      <c r="I90" s="94"/>
    </row>
    <row r="91" spans="1:9" s="159" customFormat="1" ht="25.5" x14ac:dyDescent="0.25">
      <c r="A91" s="204" t="s">
        <v>850</v>
      </c>
      <c r="B91" s="124" t="s">
        <v>898</v>
      </c>
      <c r="C91" s="141" t="s">
        <v>377</v>
      </c>
      <c r="D91" s="118" t="s">
        <v>956</v>
      </c>
      <c r="E91" s="126" t="s">
        <v>38</v>
      </c>
      <c r="F91" s="120">
        <v>725.43</v>
      </c>
      <c r="G91" s="127"/>
      <c r="H91" s="122">
        <f>TRUNC($F91*G91,2)</f>
        <v>0</v>
      </c>
      <c r="I91" s="94"/>
    </row>
    <row r="92" spans="1:9" s="159" customFormat="1" x14ac:dyDescent="0.25">
      <c r="A92" s="204" t="s">
        <v>851</v>
      </c>
      <c r="B92" s="124" t="s">
        <v>898</v>
      </c>
      <c r="C92" s="141" t="s">
        <v>378</v>
      </c>
      <c r="D92" s="118" t="s">
        <v>957</v>
      </c>
      <c r="E92" s="126" t="s">
        <v>40</v>
      </c>
      <c r="F92" s="120">
        <v>16.86</v>
      </c>
      <c r="G92" s="127"/>
      <c r="H92" s="122">
        <f>TRUNC($F92*G92,2)</f>
        <v>0</v>
      </c>
      <c r="I92" s="94"/>
    </row>
    <row r="93" spans="1:9" s="159" customFormat="1" x14ac:dyDescent="0.25">
      <c r="A93" s="204" t="s">
        <v>285</v>
      </c>
      <c r="B93" s="124" t="s">
        <v>898</v>
      </c>
      <c r="C93" s="141" t="s">
        <v>72</v>
      </c>
      <c r="D93" s="118" t="s">
        <v>958</v>
      </c>
      <c r="E93" s="126" t="s">
        <v>38</v>
      </c>
      <c r="F93" s="120">
        <v>525.42999999999995</v>
      </c>
      <c r="G93" s="127"/>
      <c r="H93" s="122">
        <f>TRUNC($F93*G93,2)</f>
        <v>0</v>
      </c>
      <c r="I93" s="94"/>
    </row>
    <row r="94" spans="1:9" s="161" customFormat="1" x14ac:dyDescent="0.25">
      <c r="A94" s="202"/>
      <c r="B94" s="129"/>
      <c r="C94" s="129"/>
      <c r="D94" s="130"/>
      <c r="E94" s="158"/>
      <c r="F94" s="152"/>
      <c r="G94" s="153"/>
      <c r="H94" s="153"/>
      <c r="I94" s="94"/>
    </row>
    <row r="95" spans="1:9" s="161" customFormat="1" x14ac:dyDescent="0.25">
      <c r="A95" s="205" t="s">
        <v>20</v>
      </c>
      <c r="B95" s="143"/>
      <c r="C95" s="143"/>
      <c r="D95" s="144" t="s">
        <v>526</v>
      </c>
      <c r="E95" s="145"/>
      <c r="F95" s="146"/>
      <c r="G95" s="147"/>
      <c r="H95" s="148">
        <f>SUM(H96:H103)</f>
        <v>0</v>
      </c>
      <c r="I95" s="94"/>
    </row>
    <row r="96" spans="1:9" s="161" customFormat="1" x14ac:dyDescent="0.25">
      <c r="A96" s="204" t="s">
        <v>286</v>
      </c>
      <c r="B96" s="124" t="s">
        <v>898</v>
      </c>
      <c r="C96" s="141" t="s">
        <v>80</v>
      </c>
      <c r="D96" s="118" t="s">
        <v>959</v>
      </c>
      <c r="E96" s="126" t="s">
        <v>38</v>
      </c>
      <c r="F96" s="120">
        <v>2099.84</v>
      </c>
      <c r="G96" s="127"/>
      <c r="H96" s="122">
        <f t="shared" ref="H96:H102" si="12">TRUNC($F96*G96,2)</f>
        <v>0</v>
      </c>
      <c r="I96" s="94"/>
    </row>
    <row r="97" spans="1:8" s="94" customFormat="1" x14ac:dyDescent="0.25">
      <c r="A97" s="204" t="s">
        <v>83</v>
      </c>
      <c r="B97" s="124" t="s">
        <v>898</v>
      </c>
      <c r="C97" s="141" t="s">
        <v>321</v>
      </c>
      <c r="D97" s="118" t="s">
        <v>960</v>
      </c>
      <c r="E97" s="126" t="s">
        <v>38</v>
      </c>
      <c r="F97" s="120">
        <v>528.66</v>
      </c>
      <c r="G97" s="127"/>
      <c r="H97" s="122">
        <f t="shared" si="12"/>
        <v>0</v>
      </c>
    </row>
    <row r="98" spans="1:8" s="94" customFormat="1" x14ac:dyDescent="0.25">
      <c r="A98" s="204" t="s">
        <v>85</v>
      </c>
      <c r="B98" s="124" t="s">
        <v>898</v>
      </c>
      <c r="C98" s="141" t="s">
        <v>224</v>
      </c>
      <c r="D98" s="118" t="s">
        <v>961</v>
      </c>
      <c r="E98" s="126" t="s">
        <v>38</v>
      </c>
      <c r="F98" s="120">
        <v>450.94</v>
      </c>
      <c r="G98" s="127"/>
      <c r="H98" s="122">
        <f t="shared" si="12"/>
        <v>0</v>
      </c>
    </row>
    <row r="99" spans="1:8" s="94" customFormat="1" x14ac:dyDescent="0.25">
      <c r="A99" s="204" t="s">
        <v>522</v>
      </c>
      <c r="B99" s="124" t="s">
        <v>898</v>
      </c>
      <c r="C99" s="141" t="s">
        <v>322</v>
      </c>
      <c r="D99" s="118" t="s">
        <v>962</v>
      </c>
      <c r="E99" s="126" t="s">
        <v>38</v>
      </c>
      <c r="F99" s="120">
        <v>664.33</v>
      </c>
      <c r="G99" s="127"/>
      <c r="H99" s="122">
        <f t="shared" si="12"/>
        <v>0</v>
      </c>
    </row>
    <row r="100" spans="1:8" s="94" customFormat="1" ht="25.5" x14ac:dyDescent="0.25">
      <c r="A100" s="204" t="s">
        <v>523</v>
      </c>
      <c r="B100" s="124" t="s">
        <v>898</v>
      </c>
      <c r="C100" s="141" t="s">
        <v>327</v>
      </c>
      <c r="D100" s="118" t="s">
        <v>963</v>
      </c>
      <c r="E100" s="126" t="s">
        <v>38</v>
      </c>
      <c r="F100" s="120">
        <v>467.66</v>
      </c>
      <c r="G100" s="127"/>
      <c r="H100" s="122">
        <f t="shared" si="12"/>
        <v>0</v>
      </c>
    </row>
    <row r="101" spans="1:8" s="94" customFormat="1" x14ac:dyDescent="0.25">
      <c r="A101" s="204" t="s">
        <v>524</v>
      </c>
      <c r="B101" s="124" t="s">
        <v>669</v>
      </c>
      <c r="C101" s="125" t="s">
        <v>676</v>
      </c>
      <c r="D101" s="162" t="s">
        <v>677</v>
      </c>
      <c r="E101" s="151" t="s">
        <v>48</v>
      </c>
      <c r="F101" s="120">
        <v>135</v>
      </c>
      <c r="G101" s="134"/>
      <c r="H101" s="122">
        <f t="shared" si="12"/>
        <v>0</v>
      </c>
    </row>
    <row r="102" spans="1:8" s="94" customFormat="1" ht="25.5" x14ac:dyDescent="0.25">
      <c r="A102" s="204" t="s">
        <v>525</v>
      </c>
      <c r="B102" s="124" t="s">
        <v>669</v>
      </c>
      <c r="C102" s="125" t="s">
        <v>670</v>
      </c>
      <c r="D102" s="118" t="s">
        <v>672</v>
      </c>
      <c r="E102" s="151" t="s">
        <v>671</v>
      </c>
      <c r="F102" s="152">
        <v>59.28</v>
      </c>
      <c r="G102" s="134"/>
      <c r="H102" s="122">
        <f t="shared" si="12"/>
        <v>0</v>
      </c>
    </row>
    <row r="103" spans="1:8" s="94" customFormat="1" x14ac:dyDescent="0.25">
      <c r="A103" s="202"/>
      <c r="B103" s="129"/>
      <c r="C103" s="129"/>
      <c r="D103" s="130"/>
      <c r="E103" s="158"/>
      <c r="F103" s="152"/>
      <c r="G103" s="153"/>
      <c r="H103" s="153"/>
    </row>
    <row r="104" spans="1:8" s="94" customFormat="1" x14ac:dyDescent="0.25">
      <c r="A104" s="205" t="s">
        <v>21</v>
      </c>
      <c r="B104" s="143"/>
      <c r="C104" s="143"/>
      <c r="D104" s="144" t="s">
        <v>527</v>
      </c>
      <c r="E104" s="145"/>
      <c r="F104" s="146"/>
      <c r="G104" s="147"/>
      <c r="H104" s="148">
        <f>SUM(H105:H115)</f>
        <v>0</v>
      </c>
    </row>
    <row r="105" spans="1:8" s="94" customFormat="1" x14ac:dyDescent="0.25">
      <c r="A105" s="131" t="s">
        <v>287</v>
      </c>
      <c r="B105" s="124" t="s">
        <v>898</v>
      </c>
      <c r="C105" s="141" t="s">
        <v>63</v>
      </c>
      <c r="D105" s="118" t="s">
        <v>64</v>
      </c>
      <c r="E105" s="126" t="s">
        <v>40</v>
      </c>
      <c r="F105" s="120">
        <v>24.63</v>
      </c>
      <c r="G105" s="127"/>
      <c r="H105" s="122">
        <f t="shared" ref="H105:H114" si="13">TRUNC($F105*G105,2)</f>
        <v>0</v>
      </c>
    </row>
    <row r="106" spans="1:8" s="94" customFormat="1" x14ac:dyDescent="0.25">
      <c r="A106" s="131" t="s">
        <v>292</v>
      </c>
      <c r="B106" s="124" t="s">
        <v>898</v>
      </c>
      <c r="C106" s="141" t="s">
        <v>65</v>
      </c>
      <c r="D106" s="118" t="s">
        <v>66</v>
      </c>
      <c r="E106" s="126" t="s">
        <v>38</v>
      </c>
      <c r="F106" s="120">
        <v>492.6</v>
      </c>
      <c r="G106" s="127"/>
      <c r="H106" s="122">
        <f t="shared" si="13"/>
        <v>0</v>
      </c>
    </row>
    <row r="107" spans="1:8" s="94" customFormat="1" x14ac:dyDescent="0.25">
      <c r="A107" s="131" t="s">
        <v>293</v>
      </c>
      <c r="B107" s="124" t="s">
        <v>898</v>
      </c>
      <c r="C107" s="141" t="s">
        <v>71</v>
      </c>
      <c r="D107" s="118" t="s">
        <v>964</v>
      </c>
      <c r="E107" s="126" t="s">
        <v>40</v>
      </c>
      <c r="F107" s="120">
        <v>35.799999999999997</v>
      </c>
      <c r="G107" s="127"/>
      <c r="H107" s="122">
        <f t="shared" si="13"/>
        <v>0</v>
      </c>
    </row>
    <row r="108" spans="1:8" s="94" customFormat="1" x14ac:dyDescent="0.25">
      <c r="A108" s="131" t="s">
        <v>294</v>
      </c>
      <c r="B108" s="124" t="s">
        <v>898</v>
      </c>
      <c r="C108" s="141" t="s">
        <v>320</v>
      </c>
      <c r="D108" s="118" t="s">
        <v>965</v>
      </c>
      <c r="E108" s="126" t="s">
        <v>40</v>
      </c>
      <c r="F108" s="120">
        <v>24.63</v>
      </c>
      <c r="G108" s="127"/>
      <c r="H108" s="122">
        <f t="shared" si="13"/>
        <v>0</v>
      </c>
    </row>
    <row r="109" spans="1:8" s="94" customFormat="1" x14ac:dyDescent="0.25">
      <c r="A109" s="131" t="s">
        <v>295</v>
      </c>
      <c r="B109" s="124" t="s">
        <v>898</v>
      </c>
      <c r="C109" s="141" t="s">
        <v>207</v>
      </c>
      <c r="D109" s="118" t="s">
        <v>966</v>
      </c>
      <c r="E109" s="126" t="s">
        <v>38</v>
      </c>
      <c r="F109" s="120">
        <v>256.67</v>
      </c>
      <c r="G109" s="127"/>
      <c r="H109" s="122">
        <f t="shared" si="13"/>
        <v>0</v>
      </c>
    </row>
    <row r="110" spans="1:8" s="94" customFormat="1" ht="38.25" x14ac:dyDescent="0.25">
      <c r="A110" s="131" t="s">
        <v>678</v>
      </c>
      <c r="B110" s="124" t="s">
        <v>898</v>
      </c>
      <c r="C110" s="141" t="s">
        <v>212</v>
      </c>
      <c r="D110" s="118" t="s">
        <v>967</v>
      </c>
      <c r="E110" s="126" t="s">
        <v>38</v>
      </c>
      <c r="F110" s="120">
        <v>52.64</v>
      </c>
      <c r="G110" s="127"/>
      <c r="H110" s="122">
        <f t="shared" si="13"/>
        <v>0</v>
      </c>
    </row>
    <row r="111" spans="1:8" s="94" customFormat="1" x14ac:dyDescent="0.25">
      <c r="A111" s="131" t="s">
        <v>703</v>
      </c>
      <c r="B111" s="124" t="s">
        <v>898</v>
      </c>
      <c r="C111" s="141" t="s">
        <v>329</v>
      </c>
      <c r="D111" s="118" t="s">
        <v>968</v>
      </c>
      <c r="E111" s="126" t="s">
        <v>38</v>
      </c>
      <c r="F111" s="152">
        <v>29</v>
      </c>
      <c r="G111" s="127"/>
      <c r="H111" s="122">
        <f t="shared" ref="H111" si="14">TRUNC($F111*G111,2)</f>
        <v>0</v>
      </c>
    </row>
    <row r="112" spans="1:8" s="94" customFormat="1" ht="25.5" x14ac:dyDescent="0.25">
      <c r="A112" s="131" t="s">
        <v>704</v>
      </c>
      <c r="B112" s="124" t="s">
        <v>898</v>
      </c>
      <c r="C112" s="141" t="s">
        <v>330</v>
      </c>
      <c r="D112" s="118" t="s">
        <v>969</v>
      </c>
      <c r="E112" s="126" t="s">
        <v>48</v>
      </c>
      <c r="F112" s="152">
        <v>174.93999999999997</v>
      </c>
      <c r="G112" s="127"/>
      <c r="H112" s="122">
        <f t="shared" si="13"/>
        <v>0</v>
      </c>
    </row>
    <row r="113" spans="1:9" s="94" customFormat="1" x14ac:dyDescent="0.25">
      <c r="A113" s="131" t="s">
        <v>705</v>
      </c>
      <c r="B113" s="124" t="s">
        <v>898</v>
      </c>
      <c r="C113" s="141" t="s">
        <v>82</v>
      </c>
      <c r="D113" s="118" t="s">
        <v>881</v>
      </c>
      <c r="E113" s="126" t="s">
        <v>38</v>
      </c>
      <c r="F113" s="120">
        <v>13</v>
      </c>
      <c r="G113" s="127"/>
      <c r="H113" s="122">
        <f t="shared" si="13"/>
        <v>0</v>
      </c>
    </row>
    <row r="114" spans="1:9" s="94" customFormat="1" x14ac:dyDescent="0.25">
      <c r="A114" s="131" t="s">
        <v>882</v>
      </c>
      <c r="B114" s="124" t="s">
        <v>898</v>
      </c>
      <c r="C114" s="125" t="s">
        <v>186</v>
      </c>
      <c r="D114" s="118" t="s">
        <v>970</v>
      </c>
      <c r="E114" s="126" t="s">
        <v>57</v>
      </c>
      <c r="F114" s="120">
        <v>30</v>
      </c>
      <c r="G114" s="127"/>
      <c r="H114" s="122">
        <f t="shared" si="13"/>
        <v>0</v>
      </c>
    </row>
    <row r="115" spans="1:9" s="94" customFormat="1" x14ac:dyDescent="0.25">
      <c r="A115" s="204"/>
      <c r="B115" s="163"/>
      <c r="C115" s="155"/>
      <c r="D115" s="156"/>
      <c r="E115" s="151"/>
      <c r="F115" s="120"/>
      <c r="G115" s="134"/>
      <c r="H115" s="134"/>
    </row>
    <row r="116" spans="1:9" s="94" customFormat="1" x14ac:dyDescent="0.25">
      <c r="A116" s="205" t="s">
        <v>23</v>
      </c>
      <c r="B116" s="143"/>
      <c r="C116" s="143"/>
      <c r="D116" s="144" t="s">
        <v>22</v>
      </c>
      <c r="E116" s="145"/>
      <c r="F116" s="146"/>
      <c r="G116" s="147"/>
      <c r="H116" s="148">
        <f>SUM(H117:H118)</f>
        <v>0</v>
      </c>
    </row>
    <row r="117" spans="1:9" s="94" customFormat="1" x14ac:dyDescent="0.25">
      <c r="A117" s="204" t="s">
        <v>88</v>
      </c>
      <c r="B117" s="124" t="s">
        <v>898</v>
      </c>
      <c r="C117" s="141" t="s">
        <v>87</v>
      </c>
      <c r="D117" s="118" t="s">
        <v>971</v>
      </c>
      <c r="E117" s="126" t="s">
        <v>38</v>
      </c>
      <c r="F117" s="120">
        <v>525.5</v>
      </c>
      <c r="G117" s="127"/>
      <c r="H117" s="164">
        <f>TRUNC($F117*G117,2)</f>
        <v>0</v>
      </c>
      <c r="I117" s="165"/>
    </row>
    <row r="118" spans="1:9" s="94" customFormat="1" x14ac:dyDescent="0.25">
      <c r="A118" s="131"/>
      <c r="B118" s="154"/>
      <c r="C118" s="154"/>
      <c r="D118" s="130"/>
      <c r="E118" s="158"/>
      <c r="F118" s="152"/>
      <c r="G118" s="153"/>
      <c r="H118" s="166"/>
    </row>
    <row r="119" spans="1:9" s="94" customFormat="1" x14ac:dyDescent="0.25">
      <c r="A119" s="205" t="s">
        <v>24</v>
      </c>
      <c r="B119" s="143"/>
      <c r="C119" s="143"/>
      <c r="D119" s="144" t="s">
        <v>528</v>
      </c>
      <c r="E119" s="145"/>
      <c r="F119" s="146"/>
      <c r="G119" s="147"/>
      <c r="H119" s="167">
        <f>SUM(H120:H155)</f>
        <v>0</v>
      </c>
    </row>
    <row r="120" spans="1:9" s="94" customFormat="1" ht="25.5" x14ac:dyDescent="0.25">
      <c r="A120" s="204" t="s">
        <v>719</v>
      </c>
      <c r="B120" s="124" t="s">
        <v>898</v>
      </c>
      <c r="C120" s="168" t="s">
        <v>337</v>
      </c>
      <c r="D120" s="118" t="s">
        <v>972</v>
      </c>
      <c r="E120" s="126" t="s">
        <v>38</v>
      </c>
      <c r="F120" s="120">
        <v>4.2</v>
      </c>
      <c r="G120" s="127"/>
      <c r="H120" s="164">
        <f t="shared" ref="H120:H142" si="15">TRUNC($F120*G120,2)</f>
        <v>0</v>
      </c>
    </row>
    <row r="121" spans="1:9" s="94" customFormat="1" ht="25.5" x14ac:dyDescent="0.25">
      <c r="A121" s="204" t="s">
        <v>720</v>
      </c>
      <c r="B121" s="124" t="s">
        <v>898</v>
      </c>
      <c r="C121" s="141" t="s">
        <v>89</v>
      </c>
      <c r="D121" s="118" t="s">
        <v>973</v>
      </c>
      <c r="E121" s="126" t="s">
        <v>45</v>
      </c>
      <c r="F121" s="120">
        <v>3</v>
      </c>
      <c r="G121" s="127"/>
      <c r="H121" s="164">
        <f t="shared" ref="H121" si="16">TRUNC($F121*G121,2)</f>
        <v>0</v>
      </c>
    </row>
    <row r="122" spans="1:9" s="94" customFormat="1" ht="25.5" x14ac:dyDescent="0.25">
      <c r="A122" s="204" t="s">
        <v>721</v>
      </c>
      <c r="B122" s="124" t="s">
        <v>898</v>
      </c>
      <c r="C122" s="141" t="s">
        <v>90</v>
      </c>
      <c r="D122" s="118" t="s">
        <v>974</v>
      </c>
      <c r="E122" s="126" t="s">
        <v>45</v>
      </c>
      <c r="F122" s="120">
        <v>9</v>
      </c>
      <c r="G122" s="127"/>
      <c r="H122" s="164">
        <f t="shared" si="15"/>
        <v>0</v>
      </c>
    </row>
    <row r="123" spans="1:9" s="94" customFormat="1" ht="25.5" x14ac:dyDescent="0.25">
      <c r="A123" s="204" t="s">
        <v>722</v>
      </c>
      <c r="B123" s="124" t="s">
        <v>898</v>
      </c>
      <c r="C123" s="141" t="s">
        <v>357</v>
      </c>
      <c r="D123" s="118" t="s">
        <v>975</v>
      </c>
      <c r="E123" s="126" t="s">
        <v>44</v>
      </c>
      <c r="F123" s="120">
        <v>42</v>
      </c>
      <c r="G123" s="127"/>
      <c r="H123" s="164">
        <f t="shared" si="15"/>
        <v>0</v>
      </c>
    </row>
    <row r="124" spans="1:9" s="94" customFormat="1" ht="25.5" x14ac:dyDescent="0.25">
      <c r="A124" s="204" t="s">
        <v>723</v>
      </c>
      <c r="B124" s="124" t="s">
        <v>898</v>
      </c>
      <c r="C124" s="141" t="s">
        <v>358</v>
      </c>
      <c r="D124" s="118" t="s">
        <v>976</v>
      </c>
      <c r="E124" s="126" t="s">
        <v>44</v>
      </c>
      <c r="F124" s="120">
        <v>6</v>
      </c>
      <c r="G124" s="127"/>
      <c r="H124" s="164">
        <f t="shared" si="15"/>
        <v>0</v>
      </c>
    </row>
    <row r="125" spans="1:9" s="94" customFormat="1" ht="25.5" x14ac:dyDescent="0.25">
      <c r="A125" s="204" t="s">
        <v>724</v>
      </c>
      <c r="B125" s="124" t="s">
        <v>898</v>
      </c>
      <c r="C125" s="141" t="s">
        <v>92</v>
      </c>
      <c r="D125" s="118" t="s">
        <v>977</v>
      </c>
      <c r="E125" s="126" t="s">
        <v>38</v>
      </c>
      <c r="F125" s="120">
        <v>21.4</v>
      </c>
      <c r="G125" s="127"/>
      <c r="H125" s="164">
        <f t="shared" si="15"/>
        <v>0</v>
      </c>
    </row>
    <row r="126" spans="1:9" s="94" customFormat="1" ht="12.75" customHeight="1" x14ac:dyDescent="0.25">
      <c r="A126" s="204" t="s">
        <v>725</v>
      </c>
      <c r="B126" s="124" t="s">
        <v>898</v>
      </c>
      <c r="C126" s="141" t="s">
        <v>93</v>
      </c>
      <c r="D126" s="118" t="s">
        <v>978</v>
      </c>
      <c r="E126" s="126" t="s">
        <v>38</v>
      </c>
      <c r="F126" s="120">
        <v>5.07</v>
      </c>
      <c r="G126" s="127"/>
      <c r="H126" s="164">
        <f t="shared" si="15"/>
        <v>0</v>
      </c>
    </row>
    <row r="127" spans="1:9" s="94" customFormat="1" ht="25.5" x14ac:dyDescent="0.25">
      <c r="A127" s="204" t="s">
        <v>726</v>
      </c>
      <c r="B127" s="124" t="s">
        <v>898</v>
      </c>
      <c r="C127" s="141" t="s">
        <v>346</v>
      </c>
      <c r="D127" s="118" t="s">
        <v>979</v>
      </c>
      <c r="E127" s="126" t="s">
        <v>38</v>
      </c>
      <c r="F127" s="120">
        <v>0.96</v>
      </c>
      <c r="G127" s="127"/>
      <c r="H127" s="164">
        <f t="shared" ref="H127" si="17">TRUNC($F127*G127,2)</f>
        <v>0</v>
      </c>
    </row>
    <row r="128" spans="1:9" s="94" customFormat="1" ht="12.75" customHeight="1" x14ac:dyDescent="0.25">
      <c r="A128" s="204" t="s">
        <v>727</v>
      </c>
      <c r="B128" s="124" t="s">
        <v>898</v>
      </c>
      <c r="C128" s="141" t="s">
        <v>347</v>
      </c>
      <c r="D128" s="118" t="s">
        <v>980</v>
      </c>
      <c r="E128" s="126" t="s">
        <v>38</v>
      </c>
      <c r="F128" s="120">
        <v>63.4</v>
      </c>
      <c r="G128" s="127"/>
      <c r="H128" s="164">
        <f t="shared" ref="H128" si="18">TRUNC($F128*G128,2)</f>
        <v>0</v>
      </c>
    </row>
    <row r="129" spans="1:8" s="94" customFormat="1" x14ac:dyDescent="0.25">
      <c r="A129" s="204" t="s">
        <v>728</v>
      </c>
      <c r="B129" s="124" t="s">
        <v>898</v>
      </c>
      <c r="C129" s="141" t="s">
        <v>348</v>
      </c>
      <c r="D129" s="118" t="s">
        <v>981</v>
      </c>
      <c r="E129" s="126" t="s">
        <v>38</v>
      </c>
      <c r="F129" s="120">
        <v>10.9</v>
      </c>
      <c r="G129" s="127"/>
      <c r="H129" s="164">
        <f t="shared" ref="H129" si="19">TRUNC($F129*G129,2)</f>
        <v>0</v>
      </c>
    </row>
    <row r="130" spans="1:8" s="94" customFormat="1" ht="12.75" customHeight="1" x14ac:dyDescent="0.25">
      <c r="A130" s="204" t="s">
        <v>729</v>
      </c>
      <c r="B130" s="124" t="s">
        <v>898</v>
      </c>
      <c r="C130" s="141" t="s">
        <v>353</v>
      </c>
      <c r="D130" s="118" t="s">
        <v>982</v>
      </c>
      <c r="E130" s="126" t="s">
        <v>38</v>
      </c>
      <c r="F130" s="120">
        <v>8.85</v>
      </c>
      <c r="G130" s="127"/>
      <c r="H130" s="164">
        <f t="shared" ref="H130" si="20">TRUNC($F130*G130,2)</f>
        <v>0</v>
      </c>
    </row>
    <row r="131" spans="1:8" s="94" customFormat="1" x14ac:dyDescent="0.25">
      <c r="A131" s="204" t="s">
        <v>730</v>
      </c>
      <c r="B131" s="124" t="s">
        <v>898</v>
      </c>
      <c r="C131" s="141" t="s">
        <v>354</v>
      </c>
      <c r="D131" s="118" t="s">
        <v>983</v>
      </c>
      <c r="E131" s="126" t="s">
        <v>38</v>
      </c>
      <c r="F131" s="120">
        <v>42.29</v>
      </c>
      <c r="G131" s="127"/>
      <c r="H131" s="164">
        <f t="shared" si="15"/>
        <v>0</v>
      </c>
    </row>
    <row r="132" spans="1:8" s="94" customFormat="1" x14ac:dyDescent="0.25">
      <c r="A132" s="204" t="s">
        <v>731</v>
      </c>
      <c r="B132" s="124" t="s">
        <v>898</v>
      </c>
      <c r="C132" s="141" t="s">
        <v>349</v>
      </c>
      <c r="D132" s="118" t="s">
        <v>984</v>
      </c>
      <c r="E132" s="126" t="s">
        <v>38</v>
      </c>
      <c r="F132" s="120">
        <v>102.5</v>
      </c>
      <c r="G132" s="127"/>
      <c r="H132" s="164">
        <f t="shared" si="15"/>
        <v>0</v>
      </c>
    </row>
    <row r="133" spans="1:8" s="94" customFormat="1" x14ac:dyDescent="0.25">
      <c r="A133" s="204" t="s">
        <v>732</v>
      </c>
      <c r="B133" s="124" t="s">
        <v>898</v>
      </c>
      <c r="C133" s="141" t="s">
        <v>350</v>
      </c>
      <c r="D133" s="118" t="s">
        <v>985</v>
      </c>
      <c r="E133" s="126" t="s">
        <v>38</v>
      </c>
      <c r="F133" s="120">
        <v>8.58</v>
      </c>
      <c r="G133" s="127"/>
      <c r="H133" s="164">
        <f t="shared" ref="H133" si="21">TRUNC($F133*G133,2)</f>
        <v>0</v>
      </c>
    </row>
    <row r="134" spans="1:8" s="94" customFormat="1" ht="25.5" x14ac:dyDescent="0.25">
      <c r="A134" s="204" t="s">
        <v>733</v>
      </c>
      <c r="B134" s="124" t="s">
        <v>898</v>
      </c>
      <c r="C134" s="141" t="s">
        <v>94</v>
      </c>
      <c r="D134" s="118" t="s">
        <v>986</v>
      </c>
      <c r="E134" s="126" t="s">
        <v>38</v>
      </c>
      <c r="F134" s="120">
        <v>0.26</v>
      </c>
      <c r="G134" s="127"/>
      <c r="H134" s="164">
        <f t="shared" si="15"/>
        <v>0</v>
      </c>
    </row>
    <row r="135" spans="1:8" s="94" customFormat="1" ht="25.5" x14ac:dyDescent="0.25">
      <c r="A135" s="204" t="s">
        <v>734</v>
      </c>
      <c r="B135" s="124" t="s">
        <v>898</v>
      </c>
      <c r="C135" s="141" t="s">
        <v>351</v>
      </c>
      <c r="D135" s="118" t="s">
        <v>987</v>
      </c>
      <c r="E135" s="126" t="s">
        <v>38</v>
      </c>
      <c r="F135" s="120">
        <v>0.4</v>
      </c>
      <c r="G135" s="127"/>
      <c r="H135" s="164">
        <f t="shared" ref="H135" si="22">TRUNC($F135*G135,2)</f>
        <v>0</v>
      </c>
    </row>
    <row r="136" spans="1:8" s="94" customFormat="1" ht="25.5" x14ac:dyDescent="0.25">
      <c r="A136" s="204" t="s">
        <v>735</v>
      </c>
      <c r="B136" s="124" t="s">
        <v>898</v>
      </c>
      <c r="C136" s="141" t="s">
        <v>352</v>
      </c>
      <c r="D136" s="118" t="s">
        <v>988</v>
      </c>
      <c r="E136" s="126" t="s">
        <v>38</v>
      </c>
      <c r="F136" s="120">
        <v>25.53</v>
      </c>
      <c r="G136" s="127"/>
      <c r="H136" s="164">
        <f t="shared" si="15"/>
        <v>0</v>
      </c>
    </row>
    <row r="137" spans="1:8" s="94" customFormat="1" ht="25.5" x14ac:dyDescent="0.25">
      <c r="A137" s="204" t="s">
        <v>736</v>
      </c>
      <c r="B137" s="124" t="s">
        <v>898</v>
      </c>
      <c r="C137" s="141" t="s">
        <v>95</v>
      </c>
      <c r="D137" s="118" t="s">
        <v>989</v>
      </c>
      <c r="E137" s="126" t="s">
        <v>38</v>
      </c>
      <c r="F137" s="120">
        <v>25.53</v>
      </c>
      <c r="G137" s="127"/>
      <c r="H137" s="164">
        <f t="shared" ref="H137" si="23">TRUNC($F137*G137,2)</f>
        <v>0</v>
      </c>
    </row>
    <row r="138" spans="1:8" s="94" customFormat="1" x14ac:dyDescent="0.25">
      <c r="A138" s="204" t="s">
        <v>737</v>
      </c>
      <c r="B138" s="124" t="s">
        <v>898</v>
      </c>
      <c r="C138" s="154" t="s">
        <v>355</v>
      </c>
      <c r="D138" s="118" t="s">
        <v>990</v>
      </c>
      <c r="E138" s="126" t="s">
        <v>38</v>
      </c>
      <c r="F138" s="120">
        <v>148.25</v>
      </c>
      <c r="G138" s="127"/>
      <c r="H138" s="164">
        <f t="shared" si="15"/>
        <v>0</v>
      </c>
    </row>
    <row r="139" spans="1:8" s="94" customFormat="1" ht="25.5" x14ac:dyDescent="0.25">
      <c r="A139" s="204" t="s">
        <v>738</v>
      </c>
      <c r="B139" s="124"/>
      <c r="C139" s="154" t="s">
        <v>368</v>
      </c>
      <c r="D139" s="118" t="s">
        <v>991</v>
      </c>
      <c r="E139" s="126" t="s">
        <v>38</v>
      </c>
      <c r="F139" s="120">
        <v>148.25</v>
      </c>
      <c r="G139" s="127"/>
      <c r="H139" s="164">
        <f t="shared" ref="H139" si="24">TRUNC($F139*G139,2)</f>
        <v>0</v>
      </c>
    </row>
    <row r="140" spans="1:8" s="94" customFormat="1" x14ac:dyDescent="0.25">
      <c r="A140" s="204" t="s">
        <v>739</v>
      </c>
      <c r="B140" s="124" t="s">
        <v>898</v>
      </c>
      <c r="C140" s="154" t="s">
        <v>356</v>
      </c>
      <c r="D140" s="118" t="s">
        <v>992</v>
      </c>
      <c r="E140" s="126" t="s">
        <v>38</v>
      </c>
      <c r="F140" s="120">
        <v>4.5999999999999996</v>
      </c>
      <c r="G140" s="127"/>
      <c r="H140" s="164">
        <f t="shared" ref="H140" si="25">TRUNC($F140*G140,2)</f>
        <v>0</v>
      </c>
    </row>
    <row r="141" spans="1:8" s="94" customFormat="1" x14ac:dyDescent="0.25">
      <c r="A141" s="204" t="s">
        <v>740</v>
      </c>
      <c r="B141" s="124" t="s">
        <v>898</v>
      </c>
      <c r="C141" s="154" t="s">
        <v>91</v>
      </c>
      <c r="D141" s="118" t="s">
        <v>993</v>
      </c>
      <c r="E141" s="126" t="s">
        <v>45</v>
      </c>
      <c r="F141" s="120">
        <v>37</v>
      </c>
      <c r="G141" s="127"/>
      <c r="H141" s="164">
        <f t="shared" ref="H141" si="26">TRUNC($F141*G141,2)</f>
        <v>0</v>
      </c>
    </row>
    <row r="142" spans="1:8" s="94" customFormat="1" ht="25.5" x14ac:dyDescent="0.25">
      <c r="A142" s="204" t="s">
        <v>741</v>
      </c>
      <c r="B142" s="124" t="s">
        <v>898</v>
      </c>
      <c r="C142" s="154" t="s">
        <v>345</v>
      </c>
      <c r="D142" s="118" t="s">
        <v>994</v>
      </c>
      <c r="E142" s="126" t="s">
        <v>38</v>
      </c>
      <c r="F142" s="120">
        <v>135.85</v>
      </c>
      <c r="G142" s="127"/>
      <c r="H142" s="164">
        <f t="shared" si="15"/>
        <v>0</v>
      </c>
    </row>
    <row r="143" spans="1:8" s="94" customFormat="1" ht="25.5" x14ac:dyDescent="0.25">
      <c r="A143" s="204" t="s">
        <v>742</v>
      </c>
      <c r="B143" s="124" t="s">
        <v>669</v>
      </c>
      <c r="C143" s="125" t="s">
        <v>679</v>
      </c>
      <c r="D143" s="118" t="s">
        <v>681</v>
      </c>
      <c r="E143" s="126" t="s">
        <v>45</v>
      </c>
      <c r="F143" s="120">
        <v>1</v>
      </c>
      <c r="G143" s="134"/>
      <c r="H143" s="122">
        <f t="shared" ref="H143" si="27">TRUNC($F143*G143,2)</f>
        <v>0</v>
      </c>
    </row>
    <row r="144" spans="1:8" s="94" customFormat="1" ht="25.5" x14ac:dyDescent="0.25">
      <c r="A144" s="204" t="s">
        <v>743</v>
      </c>
      <c r="B144" s="124" t="s">
        <v>669</v>
      </c>
      <c r="C144" s="125" t="s">
        <v>680</v>
      </c>
      <c r="D144" s="118" t="s">
        <v>682</v>
      </c>
      <c r="E144" s="126" t="s">
        <v>45</v>
      </c>
      <c r="F144" s="120">
        <v>1</v>
      </c>
      <c r="G144" s="134"/>
      <c r="H144" s="122">
        <f t="shared" ref="H144" si="28">TRUNC($F144*G144,2)</f>
        <v>0</v>
      </c>
    </row>
    <row r="145" spans="1:8" s="94" customFormat="1" ht="25.5" x14ac:dyDescent="0.25">
      <c r="A145" s="204" t="s">
        <v>744</v>
      </c>
      <c r="B145" s="124" t="s">
        <v>669</v>
      </c>
      <c r="C145" s="125" t="s">
        <v>683</v>
      </c>
      <c r="D145" s="118" t="s">
        <v>684</v>
      </c>
      <c r="E145" s="126" t="s">
        <v>45</v>
      </c>
      <c r="F145" s="120">
        <v>1</v>
      </c>
      <c r="G145" s="134"/>
      <c r="H145" s="122">
        <f t="shared" ref="H145" si="29">TRUNC($F145*G145,2)</f>
        <v>0</v>
      </c>
    </row>
    <row r="146" spans="1:8" s="94" customFormat="1" ht="25.5" x14ac:dyDescent="0.25">
      <c r="A146" s="204" t="s">
        <v>745</v>
      </c>
      <c r="B146" s="124" t="s">
        <v>669</v>
      </c>
      <c r="C146" s="125" t="s">
        <v>685</v>
      </c>
      <c r="D146" s="118" t="s">
        <v>687</v>
      </c>
      <c r="E146" s="126" t="s">
        <v>45</v>
      </c>
      <c r="F146" s="120">
        <v>1</v>
      </c>
      <c r="G146" s="134"/>
      <c r="H146" s="122">
        <f t="shared" ref="H146" si="30">TRUNC($F146*G146,2)</f>
        <v>0</v>
      </c>
    </row>
    <row r="147" spans="1:8" s="94" customFormat="1" ht="25.5" x14ac:dyDescent="0.25">
      <c r="A147" s="204" t="s">
        <v>746</v>
      </c>
      <c r="B147" s="124" t="s">
        <v>669</v>
      </c>
      <c r="C147" s="125" t="s">
        <v>686</v>
      </c>
      <c r="D147" s="118" t="s">
        <v>688</v>
      </c>
      <c r="E147" s="126" t="s">
        <v>45</v>
      </c>
      <c r="F147" s="120">
        <v>1</v>
      </c>
      <c r="G147" s="134"/>
      <c r="H147" s="122">
        <f t="shared" ref="H147" si="31">TRUNC($F147*G147,2)</f>
        <v>0</v>
      </c>
    </row>
    <row r="148" spans="1:8" s="94" customFormat="1" ht="25.5" x14ac:dyDescent="0.25">
      <c r="A148" s="204" t="s">
        <v>747</v>
      </c>
      <c r="B148" s="124" t="s">
        <v>669</v>
      </c>
      <c r="C148" s="125" t="s">
        <v>690</v>
      </c>
      <c r="D148" s="118" t="s">
        <v>689</v>
      </c>
      <c r="E148" s="126" t="s">
        <v>45</v>
      </c>
      <c r="F148" s="120">
        <v>7</v>
      </c>
      <c r="G148" s="134"/>
      <c r="H148" s="122">
        <f t="shared" ref="H148" si="32">TRUNC($F148*G148,2)</f>
        <v>0</v>
      </c>
    </row>
    <row r="149" spans="1:8" s="94" customFormat="1" x14ac:dyDescent="0.25">
      <c r="A149" s="204" t="s">
        <v>831</v>
      </c>
      <c r="B149" s="124" t="s">
        <v>669</v>
      </c>
      <c r="C149" s="125" t="s">
        <v>692</v>
      </c>
      <c r="D149" s="118" t="s">
        <v>693</v>
      </c>
      <c r="E149" s="126" t="s">
        <v>38</v>
      </c>
      <c r="F149" s="120">
        <v>9.6999999999999993</v>
      </c>
      <c r="G149" s="134"/>
      <c r="H149" s="122">
        <f t="shared" ref="H149" si="33">TRUNC($F149*G149,2)</f>
        <v>0</v>
      </c>
    </row>
    <row r="150" spans="1:8" s="94" customFormat="1" ht="25.5" x14ac:dyDescent="0.25">
      <c r="A150" s="204" t="s">
        <v>853</v>
      </c>
      <c r="B150" s="124" t="s">
        <v>669</v>
      </c>
      <c r="C150" s="125" t="s">
        <v>694</v>
      </c>
      <c r="D150" s="118" t="s">
        <v>695</v>
      </c>
      <c r="E150" s="126" t="s">
        <v>38</v>
      </c>
      <c r="F150" s="120">
        <v>1</v>
      </c>
      <c r="G150" s="134"/>
      <c r="H150" s="122">
        <f t="shared" ref="H150" si="34">TRUNC($F150*G150,2)</f>
        <v>0</v>
      </c>
    </row>
    <row r="151" spans="1:8" s="94" customFormat="1" ht="25.5" x14ac:dyDescent="0.25">
      <c r="A151" s="204" t="s">
        <v>854</v>
      </c>
      <c r="B151" s="124" t="s">
        <v>669</v>
      </c>
      <c r="C151" s="125" t="s">
        <v>696</v>
      </c>
      <c r="D151" s="118" t="s">
        <v>697</v>
      </c>
      <c r="E151" s="126" t="s">
        <v>38</v>
      </c>
      <c r="F151" s="120">
        <v>1</v>
      </c>
      <c r="G151" s="134"/>
      <c r="H151" s="122">
        <f t="shared" ref="H151" si="35">TRUNC($F151*G151,2)</f>
        <v>0</v>
      </c>
    </row>
    <row r="152" spans="1:8" s="94" customFormat="1" x14ac:dyDescent="0.25">
      <c r="A152" s="204" t="s">
        <v>855</v>
      </c>
      <c r="B152" s="124" t="s">
        <v>669</v>
      </c>
      <c r="C152" s="125" t="s">
        <v>698</v>
      </c>
      <c r="D152" s="118" t="s">
        <v>699</v>
      </c>
      <c r="E152" s="126" t="s">
        <v>691</v>
      </c>
      <c r="F152" s="120">
        <v>1</v>
      </c>
      <c r="G152" s="134"/>
      <c r="H152" s="122">
        <f t="shared" ref="H152:H154" si="36">TRUNC($F152*G152,2)</f>
        <v>0</v>
      </c>
    </row>
    <row r="153" spans="1:8" s="94" customFormat="1" ht="25.5" x14ac:dyDescent="0.25">
      <c r="A153" s="204" t="s">
        <v>877</v>
      </c>
      <c r="B153" s="124" t="s">
        <v>898</v>
      </c>
      <c r="C153" s="154" t="s">
        <v>86</v>
      </c>
      <c r="D153" s="118" t="s">
        <v>995</v>
      </c>
      <c r="E153" s="126" t="s">
        <v>48</v>
      </c>
      <c r="F153" s="120">
        <v>157</v>
      </c>
      <c r="G153" s="127"/>
      <c r="H153" s="164">
        <f t="shared" si="36"/>
        <v>0</v>
      </c>
    </row>
    <row r="154" spans="1:8" s="94" customFormat="1" x14ac:dyDescent="0.25">
      <c r="A154" s="204" t="s">
        <v>878</v>
      </c>
      <c r="B154" s="124" t="s">
        <v>898</v>
      </c>
      <c r="C154" s="154" t="s">
        <v>359</v>
      </c>
      <c r="D154" s="118" t="s">
        <v>996</v>
      </c>
      <c r="E154" s="126" t="s">
        <v>57</v>
      </c>
      <c r="F154" s="120">
        <v>47</v>
      </c>
      <c r="G154" s="127"/>
      <c r="H154" s="164">
        <f t="shared" si="36"/>
        <v>0</v>
      </c>
    </row>
    <row r="155" spans="1:8" s="94" customFormat="1" x14ac:dyDescent="0.25">
      <c r="A155" s="131"/>
      <c r="B155" s="154"/>
      <c r="C155" s="154"/>
      <c r="D155" s="169"/>
      <c r="E155" s="151"/>
      <c r="F155" s="170"/>
      <c r="G155" s="153"/>
      <c r="H155" s="153"/>
    </row>
    <row r="156" spans="1:8" s="94" customFormat="1" x14ac:dyDescent="0.25">
      <c r="A156" s="205" t="s">
        <v>588</v>
      </c>
      <c r="B156" s="143"/>
      <c r="C156" s="143"/>
      <c r="D156" s="144" t="s">
        <v>25</v>
      </c>
      <c r="E156" s="145"/>
      <c r="F156" s="146"/>
      <c r="G156" s="147"/>
      <c r="H156" s="148">
        <f>SUM(H157:H163)</f>
        <v>0</v>
      </c>
    </row>
    <row r="157" spans="1:8" s="94" customFormat="1" x14ac:dyDescent="0.25">
      <c r="A157" s="204" t="s">
        <v>97</v>
      </c>
      <c r="B157" s="124" t="s">
        <v>898</v>
      </c>
      <c r="C157" s="154" t="s">
        <v>98</v>
      </c>
      <c r="D157" s="118" t="s">
        <v>997</v>
      </c>
      <c r="E157" s="126" t="s">
        <v>38</v>
      </c>
      <c r="F157" s="120">
        <v>921.33999999999992</v>
      </c>
      <c r="G157" s="127"/>
      <c r="H157" s="122">
        <f t="shared" ref="H157:H162" si="37">TRUNC($F157*G157,2)</f>
        <v>0</v>
      </c>
    </row>
    <row r="158" spans="1:8" s="94" customFormat="1" x14ac:dyDescent="0.25">
      <c r="A158" s="204" t="s">
        <v>101</v>
      </c>
      <c r="B158" s="124" t="s">
        <v>898</v>
      </c>
      <c r="C158" s="154" t="s">
        <v>99</v>
      </c>
      <c r="D158" s="118" t="s">
        <v>895</v>
      </c>
      <c r="E158" s="126" t="s">
        <v>38</v>
      </c>
      <c r="F158" s="120">
        <v>921.33999999999992</v>
      </c>
      <c r="G158" s="127"/>
      <c r="H158" s="122">
        <f t="shared" si="37"/>
        <v>0</v>
      </c>
    </row>
    <row r="159" spans="1:8" s="94" customFormat="1" x14ac:dyDescent="0.25">
      <c r="A159" s="204" t="s">
        <v>102</v>
      </c>
      <c r="B159" s="124" t="s">
        <v>898</v>
      </c>
      <c r="C159" s="154" t="s">
        <v>379</v>
      </c>
      <c r="D159" s="118" t="s">
        <v>897</v>
      </c>
      <c r="E159" s="126" t="s">
        <v>38</v>
      </c>
      <c r="F159" s="120">
        <v>660</v>
      </c>
      <c r="G159" s="127"/>
      <c r="H159" s="122">
        <f t="shared" ref="H159" si="38">TRUNC($F159*G159,2)</f>
        <v>0</v>
      </c>
    </row>
    <row r="160" spans="1:8" s="94" customFormat="1" x14ac:dyDescent="0.25">
      <c r="A160" s="204" t="s">
        <v>103</v>
      </c>
      <c r="B160" s="124" t="s">
        <v>898</v>
      </c>
      <c r="C160" s="163" t="s">
        <v>128</v>
      </c>
      <c r="D160" s="118" t="s">
        <v>894</v>
      </c>
      <c r="E160" s="126" t="s">
        <v>57</v>
      </c>
      <c r="F160" s="120">
        <v>5217.5</v>
      </c>
      <c r="G160" s="127"/>
      <c r="H160" s="122">
        <f t="shared" si="37"/>
        <v>0</v>
      </c>
    </row>
    <row r="161" spans="1:8" s="94" customFormat="1" x14ac:dyDescent="0.25">
      <c r="A161" s="204" t="s">
        <v>304</v>
      </c>
      <c r="B161" s="124" t="s">
        <v>898</v>
      </c>
      <c r="C161" s="163" t="s">
        <v>100</v>
      </c>
      <c r="D161" s="118" t="s">
        <v>896</v>
      </c>
      <c r="E161" s="126" t="s">
        <v>38</v>
      </c>
      <c r="F161" s="120">
        <v>1720</v>
      </c>
      <c r="G161" s="127"/>
      <c r="H161" s="122">
        <f t="shared" ref="H161" si="39">TRUNC($F161*G161,2)</f>
        <v>0</v>
      </c>
    </row>
    <row r="162" spans="1:8" s="94" customFormat="1" x14ac:dyDescent="0.25">
      <c r="A162" s="204" t="s">
        <v>869</v>
      </c>
      <c r="B162" s="124" t="s">
        <v>898</v>
      </c>
      <c r="C162" s="163" t="s">
        <v>324</v>
      </c>
      <c r="D162" s="118" t="s">
        <v>998</v>
      </c>
      <c r="E162" s="126" t="s">
        <v>38</v>
      </c>
      <c r="F162" s="120">
        <v>360</v>
      </c>
      <c r="G162" s="127"/>
      <c r="H162" s="122">
        <f t="shared" si="37"/>
        <v>0</v>
      </c>
    </row>
    <row r="163" spans="1:8" s="94" customFormat="1" x14ac:dyDescent="0.25">
      <c r="A163" s="204"/>
      <c r="B163" s="124"/>
      <c r="C163" s="154"/>
      <c r="D163" s="156"/>
      <c r="E163" s="151"/>
      <c r="F163" s="152"/>
      <c r="G163" s="153"/>
      <c r="H163" s="153"/>
    </row>
    <row r="164" spans="1:8" s="94" customFormat="1" x14ac:dyDescent="0.25">
      <c r="A164" s="205" t="s">
        <v>589</v>
      </c>
      <c r="B164" s="143"/>
      <c r="C164" s="143"/>
      <c r="D164" s="144" t="s">
        <v>26</v>
      </c>
      <c r="E164" s="145"/>
      <c r="F164" s="146"/>
      <c r="G164" s="147"/>
      <c r="H164" s="148">
        <f>SUM(H166:H270)</f>
        <v>0</v>
      </c>
    </row>
    <row r="165" spans="1:8" s="94" customFormat="1" x14ac:dyDescent="0.25">
      <c r="A165" s="206"/>
      <c r="B165" s="172"/>
      <c r="C165" s="172"/>
      <c r="D165" s="173" t="s">
        <v>531</v>
      </c>
      <c r="E165" s="174"/>
      <c r="F165" s="175"/>
      <c r="G165" s="176"/>
      <c r="H165" s="177"/>
    </row>
    <row r="166" spans="1:8" s="94" customFormat="1" ht="25.5" x14ac:dyDescent="0.25">
      <c r="A166" s="204" t="s">
        <v>104</v>
      </c>
      <c r="B166" s="124" t="s">
        <v>898</v>
      </c>
      <c r="C166" s="163" t="s">
        <v>137</v>
      </c>
      <c r="D166" s="118" t="s">
        <v>999</v>
      </c>
      <c r="E166" s="126" t="s">
        <v>48</v>
      </c>
      <c r="F166" s="120">
        <v>362.61</v>
      </c>
      <c r="G166" s="127"/>
      <c r="H166" s="122">
        <f t="shared" ref="H166:H181" si="40">TRUNC($F166*G166,2)</f>
        <v>0</v>
      </c>
    </row>
    <row r="167" spans="1:8" s="94" customFormat="1" ht="25.5" x14ac:dyDescent="0.25">
      <c r="A167" s="204" t="s">
        <v>542</v>
      </c>
      <c r="B167" s="124" t="s">
        <v>898</v>
      </c>
      <c r="C167" s="163" t="s">
        <v>138</v>
      </c>
      <c r="D167" s="118" t="s">
        <v>1000</v>
      </c>
      <c r="E167" s="126" t="s">
        <v>48</v>
      </c>
      <c r="F167" s="120">
        <v>140.51</v>
      </c>
      <c r="G167" s="127"/>
      <c r="H167" s="122">
        <f t="shared" si="40"/>
        <v>0</v>
      </c>
    </row>
    <row r="168" spans="1:8" s="94" customFormat="1" ht="25.5" x14ac:dyDescent="0.25">
      <c r="A168" s="204" t="s">
        <v>110</v>
      </c>
      <c r="B168" s="124" t="s">
        <v>898</v>
      </c>
      <c r="C168" s="163" t="s">
        <v>139</v>
      </c>
      <c r="D168" s="118" t="s">
        <v>1001</v>
      </c>
      <c r="E168" s="126" t="s">
        <v>48</v>
      </c>
      <c r="F168" s="120">
        <v>39.53</v>
      </c>
      <c r="G168" s="127"/>
      <c r="H168" s="122">
        <f t="shared" si="40"/>
        <v>0</v>
      </c>
    </row>
    <row r="169" spans="1:8" s="94" customFormat="1" ht="25.5" x14ac:dyDescent="0.25">
      <c r="A169" s="204" t="s">
        <v>543</v>
      </c>
      <c r="B169" s="124" t="s">
        <v>898</v>
      </c>
      <c r="C169" s="163" t="s">
        <v>140</v>
      </c>
      <c r="D169" s="118" t="s">
        <v>1002</v>
      </c>
      <c r="E169" s="126" t="s">
        <v>48</v>
      </c>
      <c r="F169" s="120">
        <v>58.23</v>
      </c>
      <c r="G169" s="127"/>
      <c r="H169" s="122">
        <f t="shared" si="40"/>
        <v>0</v>
      </c>
    </row>
    <row r="170" spans="1:8" s="94" customFormat="1" ht="25.5" x14ac:dyDescent="0.25">
      <c r="A170" s="204" t="s">
        <v>308</v>
      </c>
      <c r="B170" s="124" t="s">
        <v>898</v>
      </c>
      <c r="C170" s="163" t="s">
        <v>141</v>
      </c>
      <c r="D170" s="118" t="s">
        <v>1003</v>
      </c>
      <c r="E170" s="126" t="s">
        <v>48</v>
      </c>
      <c r="F170" s="120">
        <v>36.72</v>
      </c>
      <c r="G170" s="127"/>
      <c r="H170" s="122">
        <f t="shared" si="40"/>
        <v>0</v>
      </c>
    </row>
    <row r="171" spans="1:8" s="94" customFormat="1" ht="25.5" x14ac:dyDescent="0.25">
      <c r="A171" s="204" t="s">
        <v>544</v>
      </c>
      <c r="B171" s="124" t="s">
        <v>898</v>
      </c>
      <c r="C171" s="163" t="s">
        <v>454</v>
      </c>
      <c r="D171" s="118" t="s">
        <v>1004</v>
      </c>
      <c r="E171" s="126" t="s">
        <v>48</v>
      </c>
      <c r="F171" s="120">
        <v>28.6</v>
      </c>
      <c r="G171" s="127"/>
      <c r="H171" s="122">
        <f t="shared" si="40"/>
        <v>0</v>
      </c>
    </row>
    <row r="172" spans="1:8" s="94" customFormat="1" x14ac:dyDescent="0.25">
      <c r="A172" s="204" t="s">
        <v>545</v>
      </c>
      <c r="B172" s="124" t="s">
        <v>898</v>
      </c>
      <c r="C172" s="163" t="s">
        <v>135</v>
      </c>
      <c r="D172" s="118" t="s">
        <v>1005</v>
      </c>
      <c r="E172" s="126" t="s">
        <v>45</v>
      </c>
      <c r="F172" s="120">
        <v>4</v>
      </c>
      <c r="G172" s="127"/>
      <c r="H172" s="122">
        <f t="shared" si="40"/>
        <v>0</v>
      </c>
    </row>
    <row r="173" spans="1:8" s="94" customFormat="1" ht="25.5" x14ac:dyDescent="0.25">
      <c r="A173" s="204" t="s">
        <v>546</v>
      </c>
      <c r="B173" s="124" t="s">
        <v>898</v>
      </c>
      <c r="C173" s="163" t="s">
        <v>134</v>
      </c>
      <c r="D173" s="118" t="s">
        <v>1006</v>
      </c>
      <c r="E173" s="126" t="s">
        <v>45</v>
      </c>
      <c r="F173" s="120">
        <v>15</v>
      </c>
      <c r="G173" s="127"/>
      <c r="H173" s="122">
        <f t="shared" si="40"/>
        <v>0</v>
      </c>
    </row>
    <row r="174" spans="1:8" s="94" customFormat="1" ht="25.5" x14ac:dyDescent="0.25">
      <c r="A174" s="204" t="s">
        <v>547</v>
      </c>
      <c r="B174" s="124" t="s">
        <v>898</v>
      </c>
      <c r="C174" s="163" t="s">
        <v>464</v>
      </c>
      <c r="D174" s="118" t="s">
        <v>1007</v>
      </c>
      <c r="E174" s="126" t="s">
        <v>45</v>
      </c>
      <c r="F174" s="120">
        <v>15</v>
      </c>
      <c r="G174" s="127"/>
      <c r="H174" s="122">
        <f t="shared" ref="H174" si="41">TRUNC($F174*G174,2)</f>
        <v>0</v>
      </c>
    </row>
    <row r="175" spans="1:8" s="94" customFormat="1" ht="25.5" x14ac:dyDescent="0.25">
      <c r="A175" s="204" t="s">
        <v>548</v>
      </c>
      <c r="B175" s="124" t="s">
        <v>898</v>
      </c>
      <c r="C175" s="163" t="s">
        <v>465</v>
      </c>
      <c r="D175" s="118" t="s">
        <v>1008</v>
      </c>
      <c r="E175" s="126" t="s">
        <v>45</v>
      </c>
      <c r="F175" s="120">
        <v>6</v>
      </c>
      <c r="G175" s="127"/>
      <c r="H175" s="122">
        <f t="shared" ref="H175" si="42">TRUNC($F175*G175,2)</f>
        <v>0</v>
      </c>
    </row>
    <row r="176" spans="1:8" s="94" customFormat="1" ht="25.5" x14ac:dyDescent="0.25">
      <c r="A176" s="204" t="s">
        <v>549</v>
      </c>
      <c r="B176" s="124" t="s">
        <v>898</v>
      </c>
      <c r="C176" s="163" t="s">
        <v>466</v>
      </c>
      <c r="D176" s="118" t="s">
        <v>1009</v>
      </c>
      <c r="E176" s="126" t="s">
        <v>45</v>
      </c>
      <c r="F176" s="120">
        <v>2</v>
      </c>
      <c r="G176" s="127"/>
      <c r="H176" s="122">
        <f t="shared" ref="H176" si="43">TRUNC($F176*G176,2)</f>
        <v>0</v>
      </c>
    </row>
    <row r="177" spans="1:8" s="94" customFormat="1" x14ac:dyDescent="0.25">
      <c r="A177" s="204" t="s">
        <v>550</v>
      </c>
      <c r="B177" s="124" t="s">
        <v>898</v>
      </c>
      <c r="C177" s="163" t="s">
        <v>467</v>
      </c>
      <c r="D177" s="118" t="s">
        <v>1010</v>
      </c>
      <c r="E177" s="126" t="s">
        <v>45</v>
      </c>
      <c r="F177" s="120">
        <v>9</v>
      </c>
      <c r="G177" s="127"/>
      <c r="H177" s="122">
        <f t="shared" ref="H177" si="44">TRUNC($F177*G177,2)</f>
        <v>0</v>
      </c>
    </row>
    <row r="178" spans="1:8" s="94" customFormat="1" ht="25.5" x14ac:dyDescent="0.25">
      <c r="A178" s="204" t="s">
        <v>551</v>
      </c>
      <c r="B178" s="124" t="s">
        <v>898</v>
      </c>
      <c r="C178" s="163" t="s">
        <v>477</v>
      </c>
      <c r="D178" s="118" t="s">
        <v>1011</v>
      </c>
      <c r="E178" s="126" t="s">
        <v>45</v>
      </c>
      <c r="F178" s="120">
        <v>1</v>
      </c>
      <c r="G178" s="127"/>
      <c r="H178" s="122">
        <f t="shared" si="40"/>
        <v>0</v>
      </c>
    </row>
    <row r="179" spans="1:8" s="94" customFormat="1" x14ac:dyDescent="0.25">
      <c r="A179" s="204" t="s">
        <v>552</v>
      </c>
      <c r="B179" s="124" t="s">
        <v>898</v>
      </c>
      <c r="C179" s="163" t="s">
        <v>478</v>
      </c>
      <c r="D179" s="118" t="s">
        <v>1012</v>
      </c>
      <c r="E179" s="126" t="s">
        <v>44</v>
      </c>
      <c r="F179" s="120">
        <v>1</v>
      </c>
      <c r="G179" s="127"/>
      <c r="H179" s="122">
        <f t="shared" si="40"/>
        <v>0</v>
      </c>
    </row>
    <row r="180" spans="1:8" s="94" customFormat="1" x14ac:dyDescent="0.25">
      <c r="A180" s="204" t="s">
        <v>553</v>
      </c>
      <c r="B180" s="124" t="s">
        <v>898</v>
      </c>
      <c r="C180" s="163" t="s">
        <v>136</v>
      </c>
      <c r="D180" s="118" t="s">
        <v>1013</v>
      </c>
      <c r="E180" s="126" t="s">
        <v>45</v>
      </c>
      <c r="F180" s="120">
        <v>2</v>
      </c>
      <c r="G180" s="127"/>
      <c r="H180" s="122">
        <f t="shared" si="40"/>
        <v>0</v>
      </c>
    </row>
    <row r="181" spans="1:8" s="94" customFormat="1" ht="25.5" x14ac:dyDescent="0.25">
      <c r="A181" s="204" t="s">
        <v>554</v>
      </c>
      <c r="B181" s="124" t="s">
        <v>898</v>
      </c>
      <c r="C181" s="163" t="s">
        <v>439</v>
      </c>
      <c r="D181" s="118" t="s">
        <v>1014</v>
      </c>
      <c r="E181" s="126" t="s">
        <v>45</v>
      </c>
      <c r="F181" s="120">
        <v>2</v>
      </c>
      <c r="G181" s="127"/>
      <c r="H181" s="122">
        <f t="shared" si="40"/>
        <v>0</v>
      </c>
    </row>
    <row r="182" spans="1:8" s="94" customFormat="1" x14ac:dyDescent="0.25">
      <c r="A182" s="204"/>
      <c r="B182" s="124"/>
      <c r="C182" s="163"/>
      <c r="D182" s="118"/>
      <c r="E182" s="151"/>
      <c r="F182" s="120"/>
      <c r="G182" s="134"/>
      <c r="H182" s="122"/>
    </row>
    <row r="183" spans="1:8" s="94" customFormat="1" x14ac:dyDescent="0.25">
      <c r="A183" s="206"/>
      <c r="B183" s="172"/>
      <c r="C183" s="172"/>
      <c r="D183" s="173" t="s">
        <v>706</v>
      </c>
      <c r="E183" s="151"/>
      <c r="F183" s="120"/>
      <c r="G183" s="134"/>
      <c r="H183" s="122"/>
    </row>
    <row r="184" spans="1:8" s="94" customFormat="1" x14ac:dyDescent="0.25">
      <c r="A184" s="204" t="s">
        <v>873</v>
      </c>
      <c r="B184" s="124" t="s">
        <v>898</v>
      </c>
      <c r="C184" s="163" t="s">
        <v>460</v>
      </c>
      <c r="D184" s="118" t="s">
        <v>1015</v>
      </c>
      <c r="E184" s="126" t="s">
        <v>48</v>
      </c>
      <c r="F184" s="120">
        <v>20</v>
      </c>
      <c r="G184" s="127"/>
      <c r="H184" s="122">
        <f t="shared" ref="H184" si="45">TRUNC($F184*G184,2)</f>
        <v>0</v>
      </c>
    </row>
    <row r="185" spans="1:8" s="94" customFormat="1" x14ac:dyDescent="0.25">
      <c r="A185" s="204" t="s">
        <v>555</v>
      </c>
      <c r="B185" s="124" t="s">
        <v>898</v>
      </c>
      <c r="C185" s="163" t="s">
        <v>461</v>
      </c>
      <c r="D185" s="118" t="s">
        <v>1016</v>
      </c>
      <c r="E185" s="126" t="s">
        <v>48</v>
      </c>
      <c r="F185" s="120">
        <v>60</v>
      </c>
      <c r="G185" s="127"/>
      <c r="H185" s="122">
        <f t="shared" ref="H185:H189" si="46">TRUNC($F185*G185,2)</f>
        <v>0</v>
      </c>
    </row>
    <row r="186" spans="1:8" s="94" customFormat="1" x14ac:dyDescent="0.25">
      <c r="A186" s="204" t="s">
        <v>556</v>
      </c>
      <c r="B186" s="124" t="s">
        <v>898</v>
      </c>
      <c r="C186" s="163" t="s">
        <v>462</v>
      </c>
      <c r="D186" s="118" t="s">
        <v>1017</v>
      </c>
      <c r="E186" s="126" t="s">
        <v>48</v>
      </c>
      <c r="F186" s="120">
        <v>20</v>
      </c>
      <c r="G186" s="127"/>
      <c r="H186" s="122">
        <f t="shared" si="46"/>
        <v>0</v>
      </c>
    </row>
    <row r="187" spans="1:8" s="94" customFormat="1" x14ac:dyDescent="0.25">
      <c r="A187" s="204" t="s">
        <v>309</v>
      </c>
      <c r="B187" s="124" t="s">
        <v>898</v>
      </c>
      <c r="C187" s="163" t="s">
        <v>463</v>
      </c>
      <c r="D187" s="118" t="s">
        <v>1018</v>
      </c>
      <c r="E187" s="126" t="s">
        <v>48</v>
      </c>
      <c r="F187" s="120">
        <v>15</v>
      </c>
      <c r="G187" s="127"/>
      <c r="H187" s="122">
        <f t="shared" si="46"/>
        <v>0</v>
      </c>
    </row>
    <row r="188" spans="1:8" s="94" customFormat="1" x14ac:dyDescent="0.25">
      <c r="A188" s="204" t="s">
        <v>557</v>
      </c>
      <c r="B188" s="124" t="s">
        <v>898</v>
      </c>
      <c r="C188" s="163" t="s">
        <v>227</v>
      </c>
      <c r="D188" s="118" t="s">
        <v>1019</v>
      </c>
      <c r="E188" s="126" t="s">
        <v>38</v>
      </c>
      <c r="F188" s="120">
        <v>46</v>
      </c>
      <c r="G188" s="127"/>
      <c r="H188" s="122">
        <f t="shared" si="46"/>
        <v>0</v>
      </c>
    </row>
    <row r="189" spans="1:8" s="94" customFormat="1" ht="25.5" x14ac:dyDescent="0.25">
      <c r="A189" s="204" t="s">
        <v>558</v>
      </c>
      <c r="B189" s="124" t="s">
        <v>898</v>
      </c>
      <c r="C189" s="163" t="s">
        <v>372</v>
      </c>
      <c r="D189" s="118" t="s">
        <v>1020</v>
      </c>
      <c r="E189" s="126" t="s">
        <v>48</v>
      </c>
      <c r="F189" s="120">
        <v>20</v>
      </c>
      <c r="G189" s="127"/>
      <c r="H189" s="122">
        <f t="shared" si="46"/>
        <v>0</v>
      </c>
    </row>
    <row r="190" spans="1:8" s="94" customFormat="1" ht="25.5" x14ac:dyDescent="0.25">
      <c r="A190" s="204" t="s">
        <v>559</v>
      </c>
      <c r="B190" s="124" t="s">
        <v>898</v>
      </c>
      <c r="C190" s="163" t="s">
        <v>373</v>
      </c>
      <c r="D190" s="118" t="s">
        <v>1021</v>
      </c>
      <c r="E190" s="126" t="s">
        <v>48</v>
      </c>
      <c r="F190" s="120">
        <v>60</v>
      </c>
      <c r="G190" s="127"/>
      <c r="H190" s="122">
        <f t="shared" ref="H190:H191" si="47">TRUNC($F190*G190,2)</f>
        <v>0</v>
      </c>
    </row>
    <row r="191" spans="1:8" s="94" customFormat="1" ht="25.5" x14ac:dyDescent="0.25">
      <c r="A191" s="204" t="s">
        <v>560</v>
      </c>
      <c r="B191" s="124" t="s">
        <v>898</v>
      </c>
      <c r="C191" s="163" t="s">
        <v>374</v>
      </c>
      <c r="D191" s="118" t="s">
        <v>1022</v>
      </c>
      <c r="E191" s="126" t="s">
        <v>48</v>
      </c>
      <c r="F191" s="120">
        <v>20</v>
      </c>
      <c r="G191" s="127"/>
      <c r="H191" s="122">
        <f t="shared" si="47"/>
        <v>0</v>
      </c>
    </row>
    <row r="192" spans="1:8" s="94" customFormat="1" ht="25.5" x14ac:dyDescent="0.25">
      <c r="A192" s="204" t="s">
        <v>561</v>
      </c>
      <c r="B192" s="124" t="s">
        <v>898</v>
      </c>
      <c r="C192" s="163" t="s">
        <v>375</v>
      </c>
      <c r="D192" s="118" t="s">
        <v>1023</v>
      </c>
      <c r="E192" s="126" t="s">
        <v>48</v>
      </c>
      <c r="F192" s="120">
        <v>15</v>
      </c>
      <c r="G192" s="127"/>
      <c r="H192" s="122">
        <f t="shared" ref="H192:H196" si="48">TRUNC($F192*G192,2)</f>
        <v>0</v>
      </c>
    </row>
    <row r="193" spans="1:8" s="94" customFormat="1" x14ac:dyDescent="0.25">
      <c r="A193" s="204" t="s">
        <v>562</v>
      </c>
      <c r="B193" s="124" t="s">
        <v>898</v>
      </c>
      <c r="C193" s="163" t="s">
        <v>135</v>
      </c>
      <c r="D193" s="118" t="s">
        <v>1005</v>
      </c>
      <c r="E193" s="126" t="s">
        <v>45</v>
      </c>
      <c r="F193" s="120">
        <v>1</v>
      </c>
      <c r="G193" s="127"/>
      <c r="H193" s="122">
        <f t="shared" si="48"/>
        <v>0</v>
      </c>
    </row>
    <row r="194" spans="1:8" s="94" customFormat="1" ht="25.5" x14ac:dyDescent="0.25">
      <c r="A194" s="204" t="s">
        <v>563</v>
      </c>
      <c r="B194" s="124" t="s">
        <v>898</v>
      </c>
      <c r="C194" s="163" t="s">
        <v>134</v>
      </c>
      <c r="D194" s="118" t="s">
        <v>1006</v>
      </c>
      <c r="E194" s="126" t="s">
        <v>45</v>
      </c>
      <c r="F194" s="120">
        <v>6</v>
      </c>
      <c r="G194" s="127"/>
      <c r="H194" s="122">
        <f t="shared" si="48"/>
        <v>0</v>
      </c>
    </row>
    <row r="195" spans="1:8" s="94" customFormat="1" ht="25.5" x14ac:dyDescent="0.25">
      <c r="A195" s="204" t="s">
        <v>564</v>
      </c>
      <c r="B195" s="124" t="s">
        <v>898</v>
      </c>
      <c r="C195" s="163" t="s">
        <v>464</v>
      </c>
      <c r="D195" s="118" t="s">
        <v>1007</v>
      </c>
      <c r="E195" s="126" t="s">
        <v>45</v>
      </c>
      <c r="F195" s="120">
        <v>4</v>
      </c>
      <c r="G195" s="127"/>
      <c r="H195" s="122">
        <f t="shared" si="48"/>
        <v>0</v>
      </c>
    </row>
    <row r="196" spans="1:8" s="94" customFormat="1" ht="25.5" x14ac:dyDescent="0.25">
      <c r="A196" s="204" t="s">
        <v>565</v>
      </c>
      <c r="B196" s="124" t="s">
        <v>898</v>
      </c>
      <c r="C196" s="163" t="s">
        <v>465</v>
      </c>
      <c r="D196" s="118" t="s">
        <v>1008</v>
      </c>
      <c r="E196" s="126" t="s">
        <v>45</v>
      </c>
      <c r="F196" s="120">
        <v>2</v>
      </c>
      <c r="G196" s="127"/>
      <c r="H196" s="122">
        <f t="shared" si="48"/>
        <v>0</v>
      </c>
    </row>
    <row r="197" spans="1:8" s="94" customFormat="1" x14ac:dyDescent="0.25">
      <c r="A197" s="204"/>
      <c r="B197" s="124"/>
      <c r="C197" s="163"/>
      <c r="D197" s="118"/>
      <c r="E197" s="151"/>
      <c r="F197" s="120"/>
      <c r="G197" s="134"/>
      <c r="H197" s="122"/>
    </row>
    <row r="198" spans="1:8" s="94" customFormat="1" x14ac:dyDescent="0.25">
      <c r="A198" s="206"/>
      <c r="B198" s="172"/>
      <c r="C198" s="172"/>
      <c r="D198" s="173" t="s">
        <v>532</v>
      </c>
      <c r="E198" s="174"/>
      <c r="F198" s="175"/>
      <c r="G198" s="176"/>
      <c r="H198" s="177"/>
    </row>
    <row r="199" spans="1:8" s="94" customFormat="1" ht="25.5" x14ac:dyDescent="0.25">
      <c r="A199" s="204" t="s">
        <v>566</v>
      </c>
      <c r="B199" s="124" t="s">
        <v>898</v>
      </c>
      <c r="C199" s="163" t="s">
        <v>146</v>
      </c>
      <c r="D199" s="118" t="s">
        <v>1024</v>
      </c>
      <c r="E199" s="126" t="s">
        <v>48</v>
      </c>
      <c r="F199" s="120">
        <v>45.8</v>
      </c>
      <c r="G199" s="127"/>
      <c r="H199" s="122">
        <f t="shared" ref="H199:H209" si="49">TRUNC($F199*G199,2)</f>
        <v>0</v>
      </c>
    </row>
    <row r="200" spans="1:8" s="94" customFormat="1" ht="25.5" x14ac:dyDescent="0.25">
      <c r="A200" s="204" t="s">
        <v>567</v>
      </c>
      <c r="B200" s="124" t="s">
        <v>898</v>
      </c>
      <c r="C200" s="163" t="s">
        <v>455</v>
      </c>
      <c r="D200" s="118" t="s">
        <v>1025</v>
      </c>
      <c r="E200" s="126" t="s">
        <v>48</v>
      </c>
      <c r="F200" s="120">
        <v>40.6</v>
      </c>
      <c r="G200" s="127"/>
      <c r="H200" s="122">
        <f t="shared" si="49"/>
        <v>0</v>
      </c>
    </row>
    <row r="201" spans="1:8" s="94" customFormat="1" ht="25.5" x14ac:dyDescent="0.25">
      <c r="A201" s="204" t="s">
        <v>748</v>
      </c>
      <c r="B201" s="124" t="s">
        <v>898</v>
      </c>
      <c r="C201" s="163" t="s">
        <v>456</v>
      </c>
      <c r="D201" s="118" t="s">
        <v>1026</v>
      </c>
      <c r="E201" s="126" t="s">
        <v>48</v>
      </c>
      <c r="F201" s="120">
        <v>22.4</v>
      </c>
      <c r="G201" s="127"/>
      <c r="H201" s="122">
        <f t="shared" si="49"/>
        <v>0</v>
      </c>
    </row>
    <row r="202" spans="1:8" s="94" customFormat="1" ht="25.5" x14ac:dyDescent="0.25">
      <c r="A202" s="204" t="s">
        <v>568</v>
      </c>
      <c r="B202" s="124" t="s">
        <v>898</v>
      </c>
      <c r="C202" s="163" t="s">
        <v>457</v>
      </c>
      <c r="D202" s="118" t="s">
        <v>1027</v>
      </c>
      <c r="E202" s="126" t="s">
        <v>48</v>
      </c>
      <c r="F202" s="120">
        <v>85</v>
      </c>
      <c r="G202" s="127"/>
      <c r="H202" s="122">
        <f t="shared" si="49"/>
        <v>0</v>
      </c>
    </row>
    <row r="203" spans="1:8" s="94" customFormat="1" ht="25.5" x14ac:dyDescent="0.25">
      <c r="A203" s="204" t="s">
        <v>569</v>
      </c>
      <c r="B203" s="124" t="s">
        <v>898</v>
      </c>
      <c r="C203" s="163" t="s">
        <v>458</v>
      </c>
      <c r="D203" s="118" t="s">
        <v>1028</v>
      </c>
      <c r="E203" s="126" t="s">
        <v>48</v>
      </c>
      <c r="F203" s="120">
        <v>50.2</v>
      </c>
      <c r="G203" s="127"/>
      <c r="H203" s="122">
        <f t="shared" si="49"/>
        <v>0</v>
      </c>
    </row>
    <row r="204" spans="1:8" s="94" customFormat="1" ht="25.5" x14ac:dyDescent="0.25">
      <c r="A204" s="204" t="s">
        <v>570</v>
      </c>
      <c r="B204" s="124" t="s">
        <v>898</v>
      </c>
      <c r="C204" s="163" t="s">
        <v>459</v>
      </c>
      <c r="D204" s="118" t="s">
        <v>1029</v>
      </c>
      <c r="E204" s="126" t="s">
        <v>48</v>
      </c>
      <c r="F204" s="120">
        <v>24</v>
      </c>
      <c r="G204" s="127"/>
      <c r="H204" s="122">
        <f t="shared" si="49"/>
        <v>0</v>
      </c>
    </row>
    <row r="205" spans="1:8" s="94" customFormat="1" x14ac:dyDescent="0.25">
      <c r="A205" s="204" t="s">
        <v>571</v>
      </c>
      <c r="B205" s="124" t="s">
        <v>898</v>
      </c>
      <c r="C205" s="163" t="s">
        <v>479</v>
      </c>
      <c r="D205" s="118" t="s">
        <v>1030</v>
      </c>
      <c r="E205" s="126" t="s">
        <v>45</v>
      </c>
      <c r="F205" s="120">
        <v>9</v>
      </c>
      <c r="G205" s="127"/>
      <c r="H205" s="122">
        <f t="shared" si="49"/>
        <v>0</v>
      </c>
    </row>
    <row r="206" spans="1:8" s="94" customFormat="1" x14ac:dyDescent="0.25">
      <c r="A206" s="204" t="s">
        <v>572</v>
      </c>
      <c r="B206" s="124" t="s">
        <v>898</v>
      </c>
      <c r="C206" s="163" t="s">
        <v>480</v>
      </c>
      <c r="D206" s="118" t="s">
        <v>1031</v>
      </c>
      <c r="E206" s="126" t="s">
        <v>45</v>
      </c>
      <c r="F206" s="120">
        <v>9</v>
      </c>
      <c r="G206" s="127"/>
      <c r="H206" s="122">
        <f t="shared" si="49"/>
        <v>0</v>
      </c>
    </row>
    <row r="207" spans="1:8" s="94" customFormat="1" x14ac:dyDescent="0.25">
      <c r="A207" s="204" t="s">
        <v>573</v>
      </c>
      <c r="B207" s="124" t="s">
        <v>898</v>
      </c>
      <c r="C207" s="163" t="s">
        <v>482</v>
      </c>
      <c r="D207" s="118" t="s">
        <v>1032</v>
      </c>
      <c r="E207" s="126" t="s">
        <v>45</v>
      </c>
      <c r="F207" s="120">
        <v>7</v>
      </c>
      <c r="G207" s="127"/>
      <c r="H207" s="122">
        <f t="shared" si="49"/>
        <v>0</v>
      </c>
    </row>
    <row r="208" spans="1:8" s="94" customFormat="1" x14ac:dyDescent="0.25">
      <c r="A208" s="204" t="s">
        <v>574</v>
      </c>
      <c r="B208" s="124" t="s">
        <v>898</v>
      </c>
      <c r="C208" s="163" t="s">
        <v>481</v>
      </c>
      <c r="D208" s="118" t="s">
        <v>1033</v>
      </c>
      <c r="E208" s="126" t="s">
        <v>45</v>
      </c>
      <c r="F208" s="120">
        <v>2</v>
      </c>
      <c r="G208" s="127"/>
      <c r="H208" s="122">
        <f t="shared" si="49"/>
        <v>0</v>
      </c>
    </row>
    <row r="209" spans="1:8" s="94" customFormat="1" ht="25.5" x14ac:dyDescent="0.25">
      <c r="A209" s="204" t="s">
        <v>575</v>
      </c>
      <c r="B209" s="124" t="s">
        <v>898</v>
      </c>
      <c r="C209" s="163" t="s">
        <v>484</v>
      </c>
      <c r="D209" s="118" t="s">
        <v>1034</v>
      </c>
      <c r="E209" s="126" t="s">
        <v>48</v>
      </c>
      <c r="F209" s="120">
        <v>12.899999999999999</v>
      </c>
      <c r="G209" s="127"/>
      <c r="H209" s="122">
        <f t="shared" si="49"/>
        <v>0</v>
      </c>
    </row>
    <row r="210" spans="1:8" s="94" customFormat="1" x14ac:dyDescent="0.25">
      <c r="A210" s="204"/>
      <c r="B210" s="124"/>
      <c r="C210" s="163"/>
      <c r="D210" s="118"/>
      <c r="E210" s="151"/>
      <c r="F210" s="120"/>
      <c r="G210" s="134"/>
      <c r="H210" s="122"/>
    </row>
    <row r="211" spans="1:8" s="94" customFormat="1" x14ac:dyDescent="0.25">
      <c r="A211" s="206"/>
      <c r="B211" s="172"/>
      <c r="C211" s="172"/>
      <c r="D211" s="173" t="s">
        <v>533</v>
      </c>
      <c r="E211" s="174"/>
      <c r="F211" s="175"/>
      <c r="G211" s="176"/>
      <c r="H211" s="177"/>
    </row>
    <row r="212" spans="1:8" s="94" customFormat="1" ht="25.5" x14ac:dyDescent="0.25">
      <c r="A212" s="204" t="s">
        <v>576</v>
      </c>
      <c r="B212" s="124" t="s">
        <v>898</v>
      </c>
      <c r="C212" s="163" t="s">
        <v>147</v>
      </c>
      <c r="D212" s="118" t="s">
        <v>1035</v>
      </c>
      <c r="E212" s="126" t="s">
        <v>48</v>
      </c>
      <c r="F212" s="120">
        <v>24</v>
      </c>
      <c r="G212" s="127"/>
      <c r="H212" s="122">
        <f>TRUNC($F212*G212,2)</f>
        <v>0</v>
      </c>
    </row>
    <row r="213" spans="1:8" s="94" customFormat="1" ht="25.5" x14ac:dyDescent="0.25">
      <c r="A213" s="204" t="s">
        <v>577</v>
      </c>
      <c r="B213" s="124" t="s">
        <v>898</v>
      </c>
      <c r="C213" s="163" t="s">
        <v>147</v>
      </c>
      <c r="D213" s="118" t="s">
        <v>1035</v>
      </c>
      <c r="E213" s="126" t="s">
        <v>48</v>
      </c>
      <c r="F213" s="120">
        <v>36</v>
      </c>
      <c r="G213" s="127"/>
      <c r="H213" s="122">
        <f>TRUNC($F213*G213,2)</f>
        <v>0</v>
      </c>
    </row>
    <row r="214" spans="1:8" s="94" customFormat="1" x14ac:dyDescent="0.25">
      <c r="A214" s="204" t="s">
        <v>749</v>
      </c>
      <c r="B214" s="124" t="s">
        <v>898</v>
      </c>
      <c r="C214" s="163" t="s">
        <v>483</v>
      </c>
      <c r="D214" s="118" t="s">
        <v>1036</v>
      </c>
      <c r="E214" s="126" t="s">
        <v>45</v>
      </c>
      <c r="F214" s="120">
        <v>12</v>
      </c>
      <c r="G214" s="127"/>
      <c r="H214" s="122">
        <f>TRUNC($F214*G214,2)</f>
        <v>0</v>
      </c>
    </row>
    <row r="215" spans="1:8" s="94" customFormat="1" x14ac:dyDescent="0.25">
      <c r="A215" s="204"/>
      <c r="B215" s="124"/>
      <c r="C215" s="163"/>
      <c r="D215" s="118"/>
      <c r="E215" s="151"/>
      <c r="F215" s="120"/>
      <c r="G215" s="134"/>
      <c r="H215" s="122"/>
    </row>
    <row r="216" spans="1:8" s="94" customFormat="1" x14ac:dyDescent="0.25">
      <c r="A216" s="206"/>
      <c r="B216" s="172"/>
      <c r="C216" s="172"/>
      <c r="D216" s="173" t="s">
        <v>534</v>
      </c>
      <c r="E216" s="174"/>
      <c r="F216" s="175"/>
      <c r="G216" s="176"/>
      <c r="H216" s="177"/>
    </row>
    <row r="217" spans="1:8" s="94" customFormat="1" x14ac:dyDescent="0.25">
      <c r="A217" s="204" t="s">
        <v>874</v>
      </c>
      <c r="B217" s="124" t="s">
        <v>898</v>
      </c>
      <c r="C217" s="163" t="s">
        <v>462</v>
      </c>
      <c r="D217" s="118" t="s">
        <v>1017</v>
      </c>
      <c r="E217" s="126" t="s">
        <v>48</v>
      </c>
      <c r="F217" s="120">
        <v>30</v>
      </c>
      <c r="G217" s="127"/>
      <c r="H217" s="122">
        <f t="shared" ref="H217" si="50">TRUNC($F217*G217,2)</f>
        <v>0</v>
      </c>
    </row>
    <row r="218" spans="1:8" s="94" customFormat="1" ht="25.5" x14ac:dyDescent="0.25">
      <c r="A218" s="204" t="s">
        <v>578</v>
      </c>
      <c r="B218" s="124" t="s">
        <v>898</v>
      </c>
      <c r="C218" s="163" t="s">
        <v>485</v>
      </c>
      <c r="D218" s="118" t="s">
        <v>1037</v>
      </c>
      <c r="E218" s="126" t="s">
        <v>45</v>
      </c>
      <c r="F218" s="120">
        <v>1</v>
      </c>
      <c r="G218" s="127"/>
      <c r="H218" s="122">
        <f t="shared" ref="H218" si="51">TRUNC($F218*G218,2)</f>
        <v>0</v>
      </c>
    </row>
    <row r="219" spans="1:8" s="94" customFormat="1" x14ac:dyDescent="0.25">
      <c r="A219" s="204" t="s">
        <v>886</v>
      </c>
      <c r="B219" s="124" t="s">
        <v>898</v>
      </c>
      <c r="C219" s="163" t="s">
        <v>490</v>
      </c>
      <c r="D219" s="118" t="s">
        <v>1038</v>
      </c>
      <c r="E219" s="126" t="s">
        <v>45</v>
      </c>
      <c r="F219" s="120">
        <v>10</v>
      </c>
      <c r="G219" s="127"/>
      <c r="H219" s="122">
        <f t="shared" ref="H219:H227" si="52">TRUNC($F219*G219,2)</f>
        <v>0</v>
      </c>
    </row>
    <row r="220" spans="1:8" s="94" customFormat="1" x14ac:dyDescent="0.25">
      <c r="A220" s="204" t="s">
        <v>750</v>
      </c>
      <c r="B220" s="124" t="s">
        <v>898</v>
      </c>
      <c r="C220" s="163" t="s">
        <v>491</v>
      </c>
      <c r="D220" s="118" t="s">
        <v>1039</v>
      </c>
      <c r="E220" s="126" t="s">
        <v>45</v>
      </c>
      <c r="F220" s="120">
        <v>10</v>
      </c>
      <c r="G220" s="127"/>
      <c r="H220" s="122">
        <f t="shared" si="52"/>
        <v>0</v>
      </c>
    </row>
    <row r="221" spans="1:8" s="94" customFormat="1" x14ac:dyDescent="0.25">
      <c r="A221" s="204" t="s">
        <v>751</v>
      </c>
      <c r="B221" s="124" t="s">
        <v>898</v>
      </c>
      <c r="C221" s="163" t="s">
        <v>148</v>
      </c>
      <c r="D221" s="118" t="s">
        <v>1040</v>
      </c>
      <c r="E221" s="126" t="s">
        <v>45</v>
      </c>
      <c r="F221" s="120">
        <v>10</v>
      </c>
      <c r="G221" s="127"/>
      <c r="H221" s="122">
        <f t="shared" ref="H221" si="53">TRUNC($F221*G221,2)</f>
        <v>0</v>
      </c>
    </row>
    <row r="222" spans="1:8" s="94" customFormat="1" x14ac:dyDescent="0.25">
      <c r="A222" s="204" t="s">
        <v>752</v>
      </c>
      <c r="B222" s="124" t="s">
        <v>898</v>
      </c>
      <c r="C222" s="163" t="s">
        <v>171</v>
      </c>
      <c r="D222" s="118" t="s">
        <v>1041</v>
      </c>
      <c r="E222" s="126" t="s">
        <v>45</v>
      </c>
      <c r="F222" s="120">
        <v>2</v>
      </c>
      <c r="G222" s="127"/>
      <c r="H222" s="122">
        <f t="shared" si="52"/>
        <v>0</v>
      </c>
    </row>
    <row r="223" spans="1:8" s="94" customFormat="1" x14ac:dyDescent="0.25">
      <c r="A223" s="204" t="s">
        <v>753</v>
      </c>
      <c r="B223" s="124" t="s">
        <v>898</v>
      </c>
      <c r="C223" s="163" t="s">
        <v>488</v>
      </c>
      <c r="D223" s="118" t="s">
        <v>1042</v>
      </c>
      <c r="E223" s="126" t="s">
        <v>45</v>
      </c>
      <c r="F223" s="120">
        <v>2</v>
      </c>
      <c r="G223" s="127"/>
      <c r="H223" s="122">
        <f t="shared" si="52"/>
        <v>0</v>
      </c>
    </row>
    <row r="224" spans="1:8" s="94" customFormat="1" x14ac:dyDescent="0.25">
      <c r="A224" s="204" t="s">
        <v>754</v>
      </c>
      <c r="B224" s="124" t="s">
        <v>898</v>
      </c>
      <c r="C224" s="163" t="s">
        <v>175</v>
      </c>
      <c r="D224" s="118" t="s">
        <v>1043</v>
      </c>
      <c r="E224" s="126" t="s">
        <v>45</v>
      </c>
      <c r="F224" s="170">
        <v>35</v>
      </c>
      <c r="G224" s="127"/>
      <c r="H224" s="122">
        <f t="shared" si="52"/>
        <v>0</v>
      </c>
    </row>
    <row r="225" spans="1:8" s="94" customFormat="1" x14ac:dyDescent="0.25">
      <c r="A225" s="204" t="s">
        <v>755</v>
      </c>
      <c r="B225" s="124" t="s">
        <v>898</v>
      </c>
      <c r="C225" s="163" t="s">
        <v>171</v>
      </c>
      <c r="D225" s="118" t="s">
        <v>1041</v>
      </c>
      <c r="E225" s="126" t="s">
        <v>45</v>
      </c>
      <c r="F225" s="120">
        <v>1</v>
      </c>
      <c r="G225" s="127"/>
      <c r="H225" s="122">
        <f t="shared" si="52"/>
        <v>0</v>
      </c>
    </row>
    <row r="226" spans="1:8" s="94" customFormat="1" ht="12.75" customHeight="1" x14ac:dyDescent="0.25">
      <c r="A226" s="204" t="s">
        <v>756</v>
      </c>
      <c r="B226" s="124" t="s">
        <v>898</v>
      </c>
      <c r="C226" s="163" t="s">
        <v>489</v>
      </c>
      <c r="D226" s="118" t="s">
        <v>1044</v>
      </c>
      <c r="E226" s="126" t="s">
        <v>45</v>
      </c>
      <c r="F226" s="120">
        <v>2</v>
      </c>
      <c r="G226" s="127"/>
      <c r="H226" s="122">
        <f t="shared" si="52"/>
        <v>0</v>
      </c>
    </row>
    <row r="227" spans="1:8" s="94" customFormat="1" ht="25.5" x14ac:dyDescent="0.25">
      <c r="A227" s="204" t="s">
        <v>757</v>
      </c>
      <c r="B227" s="124" t="s">
        <v>898</v>
      </c>
      <c r="C227" s="163" t="s">
        <v>486</v>
      </c>
      <c r="D227" s="118" t="s">
        <v>1045</v>
      </c>
      <c r="E227" s="126" t="s">
        <v>45</v>
      </c>
      <c r="F227" s="120">
        <v>1</v>
      </c>
      <c r="G227" s="127"/>
      <c r="H227" s="122">
        <f t="shared" si="52"/>
        <v>0</v>
      </c>
    </row>
    <row r="228" spans="1:8" s="94" customFormat="1" ht="12.75" customHeight="1" x14ac:dyDescent="0.25">
      <c r="A228" s="204"/>
      <c r="B228" s="124"/>
      <c r="C228" s="178"/>
      <c r="D228" s="118"/>
      <c r="E228" s="151"/>
      <c r="F228" s="120"/>
      <c r="G228" s="134"/>
      <c r="H228" s="122"/>
    </row>
    <row r="229" spans="1:8" s="94" customFormat="1" x14ac:dyDescent="0.25">
      <c r="A229" s="206"/>
      <c r="B229" s="172"/>
      <c r="C229" s="172"/>
      <c r="D229" s="173" t="s">
        <v>535</v>
      </c>
      <c r="E229" s="174"/>
      <c r="F229" s="175"/>
      <c r="G229" s="176"/>
      <c r="H229" s="177"/>
    </row>
    <row r="230" spans="1:8" s="94" customFormat="1" x14ac:dyDescent="0.25">
      <c r="A230" s="204" t="s">
        <v>758</v>
      </c>
      <c r="B230" s="124" t="s">
        <v>898</v>
      </c>
      <c r="C230" s="163" t="s">
        <v>116</v>
      </c>
      <c r="D230" s="118" t="s">
        <v>1046</v>
      </c>
      <c r="E230" s="126" t="s">
        <v>45</v>
      </c>
      <c r="F230" s="120">
        <v>2</v>
      </c>
      <c r="G230" s="127"/>
      <c r="H230" s="122">
        <f t="shared" ref="H230:H263" si="54">TRUNC($F230*G230,2)</f>
        <v>0</v>
      </c>
    </row>
    <row r="231" spans="1:8" s="94" customFormat="1" ht="25.5" x14ac:dyDescent="0.25">
      <c r="A231" s="204" t="s">
        <v>759</v>
      </c>
      <c r="B231" s="124" t="s">
        <v>898</v>
      </c>
      <c r="C231" s="163" t="s">
        <v>437</v>
      </c>
      <c r="D231" s="118" t="s">
        <v>1047</v>
      </c>
      <c r="E231" s="126" t="s">
        <v>45</v>
      </c>
      <c r="F231" s="120">
        <v>7</v>
      </c>
      <c r="G231" s="127"/>
      <c r="H231" s="122">
        <f t="shared" ref="H231" si="55">TRUNC($F231*G231,2)</f>
        <v>0</v>
      </c>
    </row>
    <row r="232" spans="1:8" s="94" customFormat="1" ht="25.5" x14ac:dyDescent="0.25">
      <c r="A232" s="204" t="s">
        <v>760</v>
      </c>
      <c r="B232" s="124" t="s">
        <v>898</v>
      </c>
      <c r="C232" s="163" t="s">
        <v>211</v>
      </c>
      <c r="D232" s="118" t="s">
        <v>1048</v>
      </c>
      <c r="E232" s="126" t="s">
        <v>45</v>
      </c>
      <c r="F232" s="120">
        <v>15</v>
      </c>
      <c r="G232" s="127"/>
      <c r="H232" s="122">
        <f t="shared" ref="H232:H233" si="56">TRUNC($F232*G232,2)</f>
        <v>0</v>
      </c>
    </row>
    <row r="233" spans="1:8" s="94" customFormat="1" ht="25.5" x14ac:dyDescent="0.25">
      <c r="A233" s="204" t="s">
        <v>761</v>
      </c>
      <c r="B233" s="124" t="s">
        <v>898</v>
      </c>
      <c r="C233" s="163" t="s">
        <v>438</v>
      </c>
      <c r="D233" s="118" t="s">
        <v>1049</v>
      </c>
      <c r="E233" s="126" t="s">
        <v>45</v>
      </c>
      <c r="F233" s="120">
        <v>1</v>
      </c>
      <c r="G233" s="127"/>
      <c r="H233" s="122">
        <f t="shared" si="56"/>
        <v>0</v>
      </c>
    </row>
    <row r="234" spans="1:8" s="94" customFormat="1" x14ac:dyDescent="0.25">
      <c r="A234" s="204" t="s">
        <v>762</v>
      </c>
      <c r="B234" s="124" t="s">
        <v>898</v>
      </c>
      <c r="C234" s="163" t="s">
        <v>105</v>
      </c>
      <c r="D234" s="118" t="s">
        <v>1050</v>
      </c>
      <c r="E234" s="126" t="s">
        <v>45</v>
      </c>
      <c r="F234" s="120">
        <v>6</v>
      </c>
      <c r="G234" s="127"/>
      <c r="H234" s="122">
        <f t="shared" ref="H234" si="57">TRUNC($F234*G234,2)</f>
        <v>0</v>
      </c>
    </row>
    <row r="235" spans="1:8" s="94" customFormat="1" x14ac:dyDescent="0.25">
      <c r="A235" s="204" t="s">
        <v>763</v>
      </c>
      <c r="B235" s="163" t="s">
        <v>898</v>
      </c>
      <c r="C235" s="163" t="s">
        <v>107</v>
      </c>
      <c r="D235" s="118" t="s">
        <v>1051</v>
      </c>
      <c r="E235" s="126" t="s">
        <v>45</v>
      </c>
      <c r="F235" s="120">
        <v>1</v>
      </c>
      <c r="G235" s="127"/>
      <c r="H235" s="122">
        <f t="shared" si="54"/>
        <v>0</v>
      </c>
    </row>
    <row r="236" spans="1:8" s="94" customFormat="1" x14ac:dyDescent="0.25">
      <c r="A236" s="204" t="s">
        <v>764</v>
      </c>
      <c r="B236" s="124" t="s">
        <v>898</v>
      </c>
      <c r="C236" s="163" t="s">
        <v>440</v>
      </c>
      <c r="D236" s="118" t="s">
        <v>1052</v>
      </c>
      <c r="E236" s="126" t="s">
        <v>45</v>
      </c>
      <c r="F236" s="120">
        <v>3</v>
      </c>
      <c r="G236" s="127"/>
      <c r="H236" s="122">
        <f t="shared" si="54"/>
        <v>0</v>
      </c>
    </row>
    <row r="237" spans="1:8" s="94" customFormat="1" ht="25.5" x14ac:dyDescent="0.25">
      <c r="A237" s="204" t="s">
        <v>765</v>
      </c>
      <c r="B237" s="124" t="s">
        <v>898</v>
      </c>
      <c r="C237" s="163" t="s">
        <v>441</v>
      </c>
      <c r="D237" s="118" t="s">
        <v>1053</v>
      </c>
      <c r="E237" s="126" t="s">
        <v>38</v>
      </c>
      <c r="F237" s="120">
        <v>9.0500000000000007</v>
      </c>
      <c r="G237" s="127"/>
      <c r="H237" s="122">
        <f t="shared" ref="H237:H238" si="58">TRUNC($F237*G237,2)</f>
        <v>0</v>
      </c>
    </row>
    <row r="238" spans="1:8" s="94" customFormat="1" ht="25.5" x14ac:dyDescent="0.25">
      <c r="A238" s="204" t="s">
        <v>766</v>
      </c>
      <c r="B238" s="124" t="s">
        <v>898</v>
      </c>
      <c r="C238" s="163" t="s">
        <v>109</v>
      </c>
      <c r="D238" s="118" t="s">
        <v>1054</v>
      </c>
      <c r="E238" s="126" t="s">
        <v>38</v>
      </c>
      <c r="F238" s="120">
        <v>13.41</v>
      </c>
      <c r="G238" s="127"/>
      <c r="H238" s="122">
        <f t="shared" si="58"/>
        <v>0</v>
      </c>
    </row>
    <row r="239" spans="1:8" s="94" customFormat="1" x14ac:dyDescent="0.25">
      <c r="A239" s="204" t="s">
        <v>767</v>
      </c>
      <c r="B239" s="124" t="s">
        <v>898</v>
      </c>
      <c r="C239" s="163" t="s">
        <v>442</v>
      </c>
      <c r="D239" s="118" t="s">
        <v>1055</v>
      </c>
      <c r="E239" s="126" t="s">
        <v>45</v>
      </c>
      <c r="F239" s="120">
        <v>5</v>
      </c>
      <c r="G239" s="127"/>
      <c r="H239" s="122">
        <f t="shared" ref="H239:H240" si="59">TRUNC($F239*G239,2)</f>
        <v>0</v>
      </c>
    </row>
    <row r="240" spans="1:8" s="94" customFormat="1" x14ac:dyDescent="0.25">
      <c r="A240" s="204" t="s">
        <v>768</v>
      </c>
      <c r="B240" s="124" t="s">
        <v>898</v>
      </c>
      <c r="C240" s="163" t="s">
        <v>443</v>
      </c>
      <c r="D240" s="118" t="s">
        <v>1056</v>
      </c>
      <c r="E240" s="126" t="s">
        <v>45</v>
      </c>
      <c r="F240" s="120">
        <v>8</v>
      </c>
      <c r="G240" s="127"/>
      <c r="H240" s="122">
        <f t="shared" si="59"/>
        <v>0</v>
      </c>
    </row>
    <row r="241" spans="1:8" s="94" customFormat="1" ht="25.5" x14ac:dyDescent="0.25">
      <c r="A241" s="204" t="s">
        <v>769</v>
      </c>
      <c r="B241" s="124" t="s">
        <v>898</v>
      </c>
      <c r="C241" s="163" t="s">
        <v>444</v>
      </c>
      <c r="D241" s="118" t="s">
        <v>1057</v>
      </c>
      <c r="E241" s="126" t="s">
        <v>45</v>
      </c>
      <c r="F241" s="120">
        <v>12</v>
      </c>
      <c r="G241" s="127"/>
      <c r="H241" s="122">
        <f t="shared" si="54"/>
        <v>0</v>
      </c>
    </row>
    <row r="242" spans="1:8" s="94" customFormat="1" x14ac:dyDescent="0.25">
      <c r="A242" s="204" t="s">
        <v>770</v>
      </c>
      <c r="B242" s="124" t="s">
        <v>898</v>
      </c>
      <c r="C242" s="163" t="s">
        <v>445</v>
      </c>
      <c r="D242" s="118" t="s">
        <v>1058</v>
      </c>
      <c r="E242" s="126" t="s">
        <v>45</v>
      </c>
      <c r="F242" s="120">
        <v>6</v>
      </c>
      <c r="G242" s="127"/>
      <c r="H242" s="122">
        <f t="shared" si="54"/>
        <v>0</v>
      </c>
    </row>
    <row r="243" spans="1:8" s="94" customFormat="1" x14ac:dyDescent="0.25">
      <c r="A243" s="204" t="s">
        <v>771</v>
      </c>
      <c r="B243" s="124" t="s">
        <v>898</v>
      </c>
      <c r="C243" s="163" t="s">
        <v>446</v>
      </c>
      <c r="D243" s="118" t="s">
        <v>1059</v>
      </c>
      <c r="E243" s="126" t="s">
        <v>45</v>
      </c>
      <c r="F243" s="120">
        <v>4</v>
      </c>
      <c r="G243" s="127"/>
      <c r="H243" s="122">
        <f t="shared" ref="H243" si="60">TRUNC($F243*G243,2)</f>
        <v>0</v>
      </c>
    </row>
    <row r="244" spans="1:8" s="94" customFormat="1" x14ac:dyDescent="0.25">
      <c r="A244" s="204" t="s">
        <v>772</v>
      </c>
      <c r="B244" s="124" t="s">
        <v>898</v>
      </c>
      <c r="C244" s="163" t="s">
        <v>106</v>
      </c>
      <c r="D244" s="118" t="s">
        <v>1060</v>
      </c>
      <c r="E244" s="126" t="s">
        <v>44</v>
      </c>
      <c r="F244" s="120">
        <v>9</v>
      </c>
      <c r="G244" s="127"/>
      <c r="H244" s="122">
        <f t="shared" ref="H244:H245" si="61">TRUNC($F244*G244,2)</f>
        <v>0</v>
      </c>
    </row>
    <row r="245" spans="1:8" s="94" customFormat="1" x14ac:dyDescent="0.25">
      <c r="A245" s="204" t="s">
        <v>773</v>
      </c>
      <c r="B245" s="124" t="s">
        <v>898</v>
      </c>
      <c r="C245" s="163" t="s">
        <v>447</v>
      </c>
      <c r="D245" s="118" t="s">
        <v>1061</v>
      </c>
      <c r="E245" s="126" t="s">
        <v>45</v>
      </c>
      <c r="F245" s="120">
        <v>5</v>
      </c>
      <c r="G245" s="127"/>
      <c r="H245" s="122">
        <f t="shared" si="61"/>
        <v>0</v>
      </c>
    </row>
    <row r="246" spans="1:8" s="94" customFormat="1" ht="38.25" x14ac:dyDescent="0.25">
      <c r="A246" s="204" t="s">
        <v>774</v>
      </c>
      <c r="B246" s="124" t="s">
        <v>898</v>
      </c>
      <c r="C246" s="163" t="s">
        <v>112</v>
      </c>
      <c r="D246" s="118" t="s">
        <v>1062</v>
      </c>
      <c r="E246" s="126" t="s">
        <v>45</v>
      </c>
      <c r="F246" s="120">
        <v>1</v>
      </c>
      <c r="G246" s="127"/>
      <c r="H246" s="122">
        <f t="shared" ref="H246:H248" si="62">TRUNC($F246*G246,2)</f>
        <v>0</v>
      </c>
    </row>
    <row r="247" spans="1:8" s="94" customFormat="1" x14ac:dyDescent="0.25">
      <c r="A247" s="204" t="s">
        <v>775</v>
      </c>
      <c r="B247" s="124" t="s">
        <v>898</v>
      </c>
      <c r="C247" s="163" t="s">
        <v>448</v>
      </c>
      <c r="D247" s="118" t="s">
        <v>1063</v>
      </c>
      <c r="E247" s="126" t="s">
        <v>45</v>
      </c>
      <c r="F247" s="120">
        <v>7</v>
      </c>
      <c r="G247" s="127"/>
      <c r="H247" s="122">
        <f t="shared" ref="H247" si="63">TRUNC($F247*G247,2)</f>
        <v>0</v>
      </c>
    </row>
    <row r="248" spans="1:8" s="94" customFormat="1" x14ac:dyDescent="0.25">
      <c r="A248" s="204" t="s">
        <v>776</v>
      </c>
      <c r="B248" s="124" t="s">
        <v>898</v>
      </c>
      <c r="C248" s="163" t="s">
        <v>449</v>
      </c>
      <c r="D248" s="118" t="s">
        <v>1064</v>
      </c>
      <c r="E248" s="126" t="s">
        <v>45</v>
      </c>
      <c r="F248" s="120">
        <v>8</v>
      </c>
      <c r="G248" s="127"/>
      <c r="H248" s="122">
        <f t="shared" si="62"/>
        <v>0</v>
      </c>
    </row>
    <row r="249" spans="1:8" s="94" customFormat="1" x14ac:dyDescent="0.25">
      <c r="A249" s="204" t="s">
        <v>777</v>
      </c>
      <c r="B249" s="124" t="s">
        <v>898</v>
      </c>
      <c r="C249" s="163" t="s">
        <v>450</v>
      </c>
      <c r="D249" s="118" t="s">
        <v>1065</v>
      </c>
      <c r="E249" s="126" t="s">
        <v>45</v>
      </c>
      <c r="F249" s="120">
        <v>7</v>
      </c>
      <c r="G249" s="127"/>
      <c r="H249" s="122">
        <f t="shared" si="54"/>
        <v>0</v>
      </c>
    </row>
    <row r="250" spans="1:8" s="94" customFormat="1" x14ac:dyDescent="0.25">
      <c r="A250" s="204" t="s">
        <v>778</v>
      </c>
      <c r="B250" s="124" t="s">
        <v>898</v>
      </c>
      <c r="C250" s="163" t="s">
        <v>451</v>
      </c>
      <c r="D250" s="118" t="s">
        <v>1066</v>
      </c>
      <c r="E250" s="126" t="s">
        <v>45</v>
      </c>
      <c r="F250" s="120">
        <v>1</v>
      </c>
      <c r="G250" s="127"/>
      <c r="H250" s="122">
        <f t="shared" ref="H250" si="64">TRUNC($F250*G250,2)</f>
        <v>0</v>
      </c>
    </row>
    <row r="251" spans="1:8" s="94" customFormat="1" x14ac:dyDescent="0.25">
      <c r="A251" s="204" t="s">
        <v>779</v>
      </c>
      <c r="B251" s="124" t="s">
        <v>898</v>
      </c>
      <c r="C251" s="163" t="s">
        <v>113</v>
      </c>
      <c r="D251" s="118" t="s">
        <v>1067</v>
      </c>
      <c r="E251" s="126" t="s">
        <v>45</v>
      </c>
      <c r="F251" s="120">
        <v>18</v>
      </c>
      <c r="G251" s="127"/>
      <c r="H251" s="122">
        <f t="shared" si="54"/>
        <v>0</v>
      </c>
    </row>
    <row r="252" spans="1:8" s="94" customFormat="1" x14ac:dyDescent="0.25">
      <c r="A252" s="204" t="s">
        <v>780</v>
      </c>
      <c r="B252" s="124" t="s">
        <v>898</v>
      </c>
      <c r="C252" s="163" t="s">
        <v>221</v>
      </c>
      <c r="D252" s="118" t="s">
        <v>1068</v>
      </c>
      <c r="E252" s="126" t="s">
        <v>45</v>
      </c>
      <c r="F252" s="120">
        <v>13</v>
      </c>
      <c r="G252" s="127"/>
      <c r="H252" s="122">
        <f t="shared" si="54"/>
        <v>0</v>
      </c>
    </row>
    <row r="253" spans="1:8" s="94" customFormat="1" x14ac:dyDescent="0.25">
      <c r="A253" s="204" t="s">
        <v>781</v>
      </c>
      <c r="B253" s="124" t="s">
        <v>898</v>
      </c>
      <c r="C253" s="163" t="s">
        <v>452</v>
      </c>
      <c r="D253" s="118" t="s">
        <v>1069</v>
      </c>
      <c r="E253" s="126" t="s">
        <v>45</v>
      </c>
      <c r="F253" s="120">
        <v>18</v>
      </c>
      <c r="G253" s="127"/>
      <c r="H253" s="122">
        <f t="shared" si="54"/>
        <v>0</v>
      </c>
    </row>
    <row r="254" spans="1:8" s="94" customFormat="1" x14ac:dyDescent="0.25">
      <c r="A254" s="204" t="s">
        <v>782</v>
      </c>
      <c r="B254" s="124" t="s">
        <v>898</v>
      </c>
      <c r="C254" s="163" t="s">
        <v>222</v>
      </c>
      <c r="D254" s="118" t="s">
        <v>1070</v>
      </c>
      <c r="E254" s="126" t="s">
        <v>45</v>
      </c>
      <c r="F254" s="120">
        <v>13</v>
      </c>
      <c r="G254" s="127"/>
      <c r="H254" s="122">
        <f t="shared" si="54"/>
        <v>0</v>
      </c>
    </row>
    <row r="255" spans="1:8" s="94" customFormat="1" ht="25.5" x14ac:dyDescent="0.25">
      <c r="A255" s="204" t="s">
        <v>783</v>
      </c>
      <c r="B255" s="124" t="s">
        <v>898</v>
      </c>
      <c r="C255" s="163" t="s">
        <v>210</v>
      </c>
      <c r="D255" s="118" t="s">
        <v>1071</v>
      </c>
      <c r="E255" s="126" t="s">
        <v>45</v>
      </c>
      <c r="F255" s="120">
        <v>1</v>
      </c>
      <c r="G255" s="127"/>
      <c r="H255" s="122">
        <f t="shared" si="54"/>
        <v>0</v>
      </c>
    </row>
    <row r="256" spans="1:8" s="94" customFormat="1" x14ac:dyDescent="0.25">
      <c r="A256" s="204" t="s">
        <v>784</v>
      </c>
      <c r="B256" s="124" t="s">
        <v>898</v>
      </c>
      <c r="C256" s="163" t="s">
        <v>111</v>
      </c>
      <c r="D256" s="118" t="s">
        <v>1072</v>
      </c>
      <c r="E256" s="126" t="s">
        <v>45</v>
      </c>
      <c r="F256" s="120">
        <v>7</v>
      </c>
      <c r="G256" s="127"/>
      <c r="H256" s="122">
        <f t="shared" si="54"/>
        <v>0</v>
      </c>
    </row>
    <row r="257" spans="1:8" s="94" customFormat="1" x14ac:dyDescent="0.25">
      <c r="A257" s="204" t="s">
        <v>785</v>
      </c>
      <c r="B257" s="124" t="s">
        <v>898</v>
      </c>
      <c r="C257" s="163" t="s">
        <v>108</v>
      </c>
      <c r="D257" s="118" t="s">
        <v>1073</v>
      </c>
      <c r="E257" s="126" t="s">
        <v>48</v>
      </c>
      <c r="F257" s="120">
        <v>3.1</v>
      </c>
      <c r="G257" s="127"/>
      <c r="H257" s="122">
        <f t="shared" si="54"/>
        <v>0</v>
      </c>
    </row>
    <row r="258" spans="1:8" s="94" customFormat="1" ht="25.5" x14ac:dyDescent="0.25">
      <c r="A258" s="204" t="s">
        <v>786</v>
      </c>
      <c r="B258" s="124" t="s">
        <v>898</v>
      </c>
      <c r="C258" s="163" t="s">
        <v>114</v>
      </c>
      <c r="D258" s="118" t="s">
        <v>1074</v>
      </c>
      <c r="E258" s="126" t="s">
        <v>45</v>
      </c>
      <c r="F258" s="120">
        <v>3</v>
      </c>
      <c r="G258" s="127"/>
      <c r="H258" s="122">
        <f t="shared" si="54"/>
        <v>0</v>
      </c>
    </row>
    <row r="259" spans="1:8" s="94" customFormat="1" ht="25.5" x14ac:dyDescent="0.25">
      <c r="A259" s="204" t="s">
        <v>787</v>
      </c>
      <c r="B259" s="124" t="s">
        <v>898</v>
      </c>
      <c r="C259" s="163" t="s">
        <v>115</v>
      </c>
      <c r="D259" s="118" t="s">
        <v>1075</v>
      </c>
      <c r="E259" s="126" t="s">
        <v>45</v>
      </c>
      <c r="F259" s="120">
        <v>1</v>
      </c>
      <c r="G259" s="127"/>
      <c r="H259" s="122">
        <f t="shared" si="54"/>
        <v>0</v>
      </c>
    </row>
    <row r="260" spans="1:8" s="94" customFormat="1" ht="38.25" x14ac:dyDescent="0.25">
      <c r="A260" s="204" t="s">
        <v>788</v>
      </c>
      <c r="B260" s="124" t="s">
        <v>898</v>
      </c>
      <c r="C260" s="163" t="s">
        <v>360</v>
      </c>
      <c r="D260" s="118" t="s">
        <v>1076</v>
      </c>
      <c r="E260" s="126" t="s">
        <v>45</v>
      </c>
      <c r="F260" s="120">
        <v>1</v>
      </c>
      <c r="G260" s="127"/>
      <c r="H260" s="122">
        <f t="shared" ref="H260" si="65">TRUNC($F260*G260,2)</f>
        <v>0</v>
      </c>
    </row>
    <row r="261" spans="1:8" s="94" customFormat="1" x14ac:dyDescent="0.25">
      <c r="A261" s="204" t="s">
        <v>789</v>
      </c>
      <c r="B261" s="124" t="s">
        <v>898</v>
      </c>
      <c r="C261" s="163" t="s">
        <v>361</v>
      </c>
      <c r="D261" s="118" t="s">
        <v>1077</v>
      </c>
      <c r="E261" s="126" t="s">
        <v>45</v>
      </c>
      <c r="F261" s="120">
        <v>5</v>
      </c>
      <c r="G261" s="127"/>
      <c r="H261" s="122">
        <f t="shared" ref="H261" si="66">TRUNC($F261*G261,2)</f>
        <v>0</v>
      </c>
    </row>
    <row r="262" spans="1:8" s="94" customFormat="1" ht="25.5" x14ac:dyDescent="0.25">
      <c r="A262" s="204" t="s">
        <v>790</v>
      </c>
      <c r="B262" s="124" t="s">
        <v>898</v>
      </c>
      <c r="C262" s="163" t="s">
        <v>363</v>
      </c>
      <c r="D262" s="118" t="s">
        <v>1078</v>
      </c>
      <c r="E262" s="126" t="s">
        <v>45</v>
      </c>
      <c r="F262" s="120">
        <v>1</v>
      </c>
      <c r="G262" s="127"/>
      <c r="H262" s="122">
        <f t="shared" ref="H262" si="67">TRUNC($F262*G262,2)</f>
        <v>0</v>
      </c>
    </row>
    <row r="263" spans="1:8" s="94" customFormat="1" ht="25.5" x14ac:dyDescent="0.25">
      <c r="A263" s="204" t="s">
        <v>791</v>
      </c>
      <c r="B263" s="163" t="s">
        <v>669</v>
      </c>
      <c r="C263" s="179" t="s">
        <v>707</v>
      </c>
      <c r="D263" s="118" t="s">
        <v>709</v>
      </c>
      <c r="E263" s="151" t="s">
        <v>691</v>
      </c>
      <c r="F263" s="120">
        <v>12</v>
      </c>
      <c r="G263" s="134"/>
      <c r="H263" s="122">
        <f t="shared" si="54"/>
        <v>0</v>
      </c>
    </row>
    <row r="264" spans="1:8" s="94" customFormat="1" x14ac:dyDescent="0.25">
      <c r="A264" s="204" t="s">
        <v>792</v>
      </c>
      <c r="B264" s="163" t="s">
        <v>669</v>
      </c>
      <c r="C264" s="179" t="s">
        <v>708</v>
      </c>
      <c r="D264" s="118" t="s">
        <v>710</v>
      </c>
      <c r="E264" s="151" t="s">
        <v>691</v>
      </c>
      <c r="F264" s="120">
        <v>1</v>
      </c>
      <c r="G264" s="134"/>
      <c r="H264" s="122">
        <f t="shared" ref="H264:H265" si="68">TRUNC($F264*G264,2)</f>
        <v>0</v>
      </c>
    </row>
    <row r="265" spans="1:8" s="94" customFormat="1" x14ac:dyDescent="0.25">
      <c r="A265" s="204" t="s">
        <v>793</v>
      </c>
      <c r="B265" s="163" t="s">
        <v>669</v>
      </c>
      <c r="C265" s="179" t="s">
        <v>711</v>
      </c>
      <c r="D265" s="118" t="s">
        <v>712</v>
      </c>
      <c r="E265" s="151" t="s">
        <v>691</v>
      </c>
      <c r="F265" s="120">
        <v>1</v>
      </c>
      <c r="G265" s="134"/>
      <c r="H265" s="122">
        <f t="shared" si="68"/>
        <v>0</v>
      </c>
    </row>
    <row r="266" spans="1:8" s="94" customFormat="1" ht="25.5" x14ac:dyDescent="0.25">
      <c r="A266" s="204" t="s">
        <v>848</v>
      </c>
      <c r="B266" s="163" t="s">
        <v>669</v>
      </c>
      <c r="C266" s="179" t="s">
        <v>713</v>
      </c>
      <c r="D266" s="118" t="s">
        <v>714</v>
      </c>
      <c r="E266" s="151" t="s">
        <v>691</v>
      </c>
      <c r="F266" s="120">
        <v>1</v>
      </c>
      <c r="G266" s="134"/>
      <c r="H266" s="122">
        <f t="shared" ref="H266" si="69">TRUNC($F266*G266,2)</f>
        <v>0</v>
      </c>
    </row>
    <row r="267" spans="1:8" s="94" customFormat="1" ht="25.5" x14ac:dyDescent="0.25">
      <c r="A267" s="204" t="s">
        <v>856</v>
      </c>
      <c r="B267" s="163" t="s">
        <v>669</v>
      </c>
      <c r="C267" s="179" t="s">
        <v>716</v>
      </c>
      <c r="D267" s="118" t="s">
        <v>715</v>
      </c>
      <c r="E267" s="151" t="s">
        <v>691</v>
      </c>
      <c r="F267" s="120">
        <v>2</v>
      </c>
      <c r="G267" s="134"/>
      <c r="H267" s="122">
        <f t="shared" ref="H267" si="70">TRUNC($F267*G267,2)</f>
        <v>0</v>
      </c>
    </row>
    <row r="268" spans="1:8" s="94" customFormat="1" ht="25.5" x14ac:dyDescent="0.25">
      <c r="A268" s="204" t="s">
        <v>857</v>
      </c>
      <c r="B268" s="163" t="s">
        <v>669</v>
      </c>
      <c r="C268" s="179" t="s">
        <v>718</v>
      </c>
      <c r="D268" s="118" t="s">
        <v>717</v>
      </c>
      <c r="E268" s="151" t="s">
        <v>691</v>
      </c>
      <c r="F268" s="120">
        <v>1</v>
      </c>
      <c r="G268" s="134"/>
      <c r="H268" s="122">
        <f t="shared" ref="H268" si="71">TRUNC($F268*G268,2)</f>
        <v>0</v>
      </c>
    </row>
    <row r="269" spans="1:8" s="94" customFormat="1" ht="51" x14ac:dyDescent="0.25">
      <c r="A269" s="204" t="s">
        <v>858</v>
      </c>
      <c r="B269" s="163" t="s">
        <v>669</v>
      </c>
      <c r="C269" s="179" t="s">
        <v>846</v>
      </c>
      <c r="D269" s="118" t="s">
        <v>847</v>
      </c>
      <c r="E269" s="151" t="s">
        <v>691</v>
      </c>
      <c r="F269" s="120">
        <v>5</v>
      </c>
      <c r="G269" s="134"/>
      <c r="H269" s="122">
        <f t="shared" ref="H269" si="72">TRUNC($F269*G269,2)</f>
        <v>0</v>
      </c>
    </row>
    <row r="270" spans="1:8" s="94" customFormat="1" x14ac:dyDescent="0.25">
      <c r="A270" s="202"/>
      <c r="B270" s="129"/>
      <c r="C270" s="129"/>
      <c r="D270" s="130"/>
      <c r="E270" s="158"/>
      <c r="F270" s="152"/>
      <c r="G270" s="153"/>
      <c r="H270" s="153"/>
    </row>
    <row r="271" spans="1:8" s="94" customFormat="1" x14ac:dyDescent="0.25">
      <c r="A271" s="205" t="s">
        <v>660</v>
      </c>
      <c r="B271" s="143"/>
      <c r="C271" s="143"/>
      <c r="D271" s="144" t="s">
        <v>27</v>
      </c>
      <c r="E271" s="145"/>
      <c r="F271" s="146"/>
      <c r="G271" s="147"/>
      <c r="H271" s="148">
        <f>SUM(H273:H391)</f>
        <v>0</v>
      </c>
    </row>
    <row r="272" spans="1:8" s="94" customFormat="1" x14ac:dyDescent="0.25">
      <c r="A272" s="206"/>
      <c r="B272" s="172"/>
      <c r="C272" s="172"/>
      <c r="D272" s="171" t="s">
        <v>536</v>
      </c>
      <c r="E272" s="172"/>
      <c r="F272" s="172"/>
      <c r="G272" s="171"/>
      <c r="H272" s="172"/>
    </row>
    <row r="273" spans="1:8" s="94" customFormat="1" ht="25.5" x14ac:dyDescent="0.25">
      <c r="A273" s="207" t="s">
        <v>580</v>
      </c>
      <c r="B273" s="124" t="s">
        <v>898</v>
      </c>
      <c r="C273" s="163" t="s">
        <v>380</v>
      </c>
      <c r="D273" s="118" t="s">
        <v>1079</v>
      </c>
      <c r="E273" s="126" t="s">
        <v>45</v>
      </c>
      <c r="F273" s="120">
        <v>1</v>
      </c>
      <c r="G273" s="127"/>
      <c r="H273" s="122">
        <f>TRUNC($F273*G273,2)</f>
        <v>0</v>
      </c>
    </row>
    <row r="274" spans="1:8" s="94" customFormat="1" x14ac:dyDescent="0.25">
      <c r="A274" s="207" t="s">
        <v>151</v>
      </c>
      <c r="B274" s="124" t="s">
        <v>898</v>
      </c>
      <c r="C274" s="163" t="s">
        <v>381</v>
      </c>
      <c r="D274" s="118" t="s">
        <v>1080</v>
      </c>
      <c r="E274" s="126" t="s">
        <v>45</v>
      </c>
      <c r="F274" s="120">
        <v>15</v>
      </c>
      <c r="G274" s="127"/>
      <c r="H274" s="122">
        <f>TRUNC($F274*G274,2)</f>
        <v>0</v>
      </c>
    </row>
    <row r="275" spans="1:8" s="94" customFormat="1" x14ac:dyDescent="0.25">
      <c r="A275" s="207" t="s">
        <v>152</v>
      </c>
      <c r="B275" s="124" t="s">
        <v>898</v>
      </c>
      <c r="C275" s="163" t="s">
        <v>383</v>
      </c>
      <c r="D275" s="118" t="s">
        <v>1081</v>
      </c>
      <c r="E275" s="126" t="s">
        <v>45</v>
      </c>
      <c r="F275" s="120">
        <v>1</v>
      </c>
      <c r="G275" s="127"/>
      <c r="H275" s="122">
        <f>TRUNC($F275*G275,2)</f>
        <v>0</v>
      </c>
    </row>
    <row r="276" spans="1:8" s="94" customFormat="1" ht="25.5" x14ac:dyDescent="0.25">
      <c r="A276" s="207" t="s">
        <v>581</v>
      </c>
      <c r="B276" s="124" t="s">
        <v>898</v>
      </c>
      <c r="C276" s="163" t="s">
        <v>397</v>
      </c>
      <c r="D276" s="118" t="s">
        <v>1082</v>
      </c>
      <c r="E276" s="126" t="s">
        <v>48</v>
      </c>
      <c r="F276" s="170">
        <v>4200</v>
      </c>
      <c r="G276" s="127"/>
      <c r="H276" s="122">
        <f>TRUNC($F276*G276,2)</f>
        <v>0</v>
      </c>
    </row>
    <row r="277" spans="1:8" s="94" customFormat="1" ht="25.5" x14ac:dyDescent="0.25">
      <c r="A277" s="207" t="s">
        <v>582</v>
      </c>
      <c r="B277" s="124" t="s">
        <v>898</v>
      </c>
      <c r="C277" s="163" t="s">
        <v>398</v>
      </c>
      <c r="D277" s="118" t="s">
        <v>1083</v>
      </c>
      <c r="E277" s="126" t="s">
        <v>48</v>
      </c>
      <c r="F277" s="170">
        <v>1900</v>
      </c>
      <c r="G277" s="127"/>
      <c r="H277" s="122">
        <f t="shared" ref="H277:H289" si="73">TRUNC($F277*G277,2)</f>
        <v>0</v>
      </c>
    </row>
    <row r="278" spans="1:8" s="94" customFormat="1" ht="25.5" x14ac:dyDescent="0.25">
      <c r="A278" s="207" t="s">
        <v>590</v>
      </c>
      <c r="B278" s="124" t="s">
        <v>898</v>
      </c>
      <c r="C278" s="163" t="s">
        <v>399</v>
      </c>
      <c r="D278" s="118" t="s">
        <v>1084</v>
      </c>
      <c r="E278" s="126" t="s">
        <v>48</v>
      </c>
      <c r="F278" s="170">
        <v>500</v>
      </c>
      <c r="G278" s="127"/>
      <c r="H278" s="122">
        <f t="shared" si="73"/>
        <v>0</v>
      </c>
    </row>
    <row r="279" spans="1:8" s="94" customFormat="1" ht="25.5" x14ac:dyDescent="0.25">
      <c r="A279" s="207" t="s">
        <v>591</v>
      </c>
      <c r="B279" s="124" t="s">
        <v>898</v>
      </c>
      <c r="C279" s="163" t="s">
        <v>400</v>
      </c>
      <c r="D279" s="118" t="s">
        <v>1085</v>
      </c>
      <c r="E279" s="126" t="s">
        <v>48</v>
      </c>
      <c r="F279" s="120">
        <v>408.55</v>
      </c>
      <c r="G279" s="127"/>
      <c r="H279" s="122">
        <f t="shared" si="73"/>
        <v>0</v>
      </c>
    </row>
    <row r="280" spans="1:8" s="94" customFormat="1" ht="25.5" x14ac:dyDescent="0.25">
      <c r="A280" s="207" t="s">
        <v>592</v>
      </c>
      <c r="B280" s="124" t="s">
        <v>898</v>
      </c>
      <c r="C280" s="163" t="s">
        <v>401</v>
      </c>
      <c r="D280" s="118" t="s">
        <v>1086</v>
      </c>
      <c r="E280" s="126" t="s">
        <v>48</v>
      </c>
      <c r="F280" s="120">
        <v>134.51</v>
      </c>
      <c r="G280" s="127"/>
      <c r="H280" s="122">
        <f t="shared" si="73"/>
        <v>0</v>
      </c>
    </row>
    <row r="281" spans="1:8" s="94" customFormat="1" ht="25.5" x14ac:dyDescent="0.25">
      <c r="A281" s="207" t="s">
        <v>794</v>
      </c>
      <c r="B281" s="124" t="s">
        <v>898</v>
      </c>
      <c r="C281" s="163" t="s">
        <v>402</v>
      </c>
      <c r="D281" s="118" t="s">
        <v>1087</v>
      </c>
      <c r="E281" s="126" t="s">
        <v>48</v>
      </c>
      <c r="F281" s="120">
        <v>231.46</v>
      </c>
      <c r="G281" s="127"/>
      <c r="H281" s="122">
        <f t="shared" si="73"/>
        <v>0</v>
      </c>
    </row>
    <row r="282" spans="1:8" s="94" customFormat="1" ht="25.5" x14ac:dyDescent="0.25">
      <c r="A282" s="207" t="s">
        <v>310</v>
      </c>
      <c r="B282" s="124" t="s">
        <v>898</v>
      </c>
      <c r="C282" s="163" t="s">
        <v>403</v>
      </c>
      <c r="D282" s="118" t="s">
        <v>1088</v>
      </c>
      <c r="E282" s="126" t="s">
        <v>48</v>
      </c>
      <c r="F282" s="120">
        <v>51</v>
      </c>
      <c r="G282" s="127"/>
      <c r="H282" s="122">
        <f t="shared" si="73"/>
        <v>0</v>
      </c>
    </row>
    <row r="283" spans="1:8" s="94" customFormat="1" ht="25.5" x14ac:dyDescent="0.25">
      <c r="A283" s="207" t="s">
        <v>593</v>
      </c>
      <c r="B283" s="124" t="s">
        <v>898</v>
      </c>
      <c r="C283" s="163" t="s">
        <v>404</v>
      </c>
      <c r="D283" s="118" t="s">
        <v>1089</v>
      </c>
      <c r="E283" s="126" t="s">
        <v>48</v>
      </c>
      <c r="F283" s="120">
        <v>102</v>
      </c>
      <c r="G283" s="127"/>
      <c r="H283" s="122">
        <f t="shared" si="73"/>
        <v>0</v>
      </c>
    </row>
    <row r="284" spans="1:8" s="94" customFormat="1" x14ac:dyDescent="0.25">
      <c r="A284" s="207" t="s">
        <v>311</v>
      </c>
      <c r="B284" s="124" t="s">
        <v>898</v>
      </c>
      <c r="C284" s="163" t="s">
        <v>153</v>
      </c>
      <c r="D284" s="118" t="s">
        <v>1090</v>
      </c>
      <c r="E284" s="126" t="s">
        <v>45</v>
      </c>
      <c r="F284" s="120">
        <v>28</v>
      </c>
      <c r="G284" s="127"/>
      <c r="H284" s="122">
        <f t="shared" si="73"/>
        <v>0</v>
      </c>
    </row>
    <row r="285" spans="1:8" s="94" customFormat="1" x14ac:dyDescent="0.25">
      <c r="A285" s="207" t="s">
        <v>312</v>
      </c>
      <c r="B285" s="124" t="s">
        <v>898</v>
      </c>
      <c r="C285" s="163" t="s">
        <v>154</v>
      </c>
      <c r="D285" s="118" t="s">
        <v>1091</v>
      </c>
      <c r="E285" s="126" t="s">
        <v>45</v>
      </c>
      <c r="F285" s="120">
        <v>18</v>
      </c>
      <c r="G285" s="127"/>
      <c r="H285" s="122">
        <f t="shared" si="73"/>
        <v>0</v>
      </c>
    </row>
    <row r="286" spans="1:8" s="94" customFormat="1" x14ac:dyDescent="0.25">
      <c r="A286" s="207" t="s">
        <v>594</v>
      </c>
      <c r="B286" s="124" t="s">
        <v>898</v>
      </c>
      <c r="C286" s="163" t="s">
        <v>155</v>
      </c>
      <c r="D286" s="118" t="s">
        <v>1092</v>
      </c>
      <c r="E286" s="126" t="s">
        <v>45</v>
      </c>
      <c r="F286" s="120">
        <v>12</v>
      </c>
      <c r="G286" s="127"/>
      <c r="H286" s="122">
        <f t="shared" si="73"/>
        <v>0</v>
      </c>
    </row>
    <row r="287" spans="1:8" s="94" customFormat="1" x14ac:dyDescent="0.25">
      <c r="A287" s="207" t="s">
        <v>595</v>
      </c>
      <c r="B287" s="124" t="s">
        <v>898</v>
      </c>
      <c r="C287" s="163" t="s">
        <v>156</v>
      </c>
      <c r="D287" s="118" t="s">
        <v>1093</v>
      </c>
      <c r="E287" s="126" t="s">
        <v>45</v>
      </c>
      <c r="F287" s="120">
        <v>15</v>
      </c>
      <c r="G287" s="127"/>
      <c r="H287" s="122">
        <f t="shared" si="73"/>
        <v>0</v>
      </c>
    </row>
    <row r="288" spans="1:8" s="94" customFormat="1" x14ac:dyDescent="0.25">
      <c r="A288" s="207" t="s">
        <v>314</v>
      </c>
      <c r="B288" s="124" t="s">
        <v>898</v>
      </c>
      <c r="C288" s="163" t="s">
        <v>157</v>
      </c>
      <c r="D288" s="118" t="s">
        <v>1094</v>
      </c>
      <c r="E288" s="126" t="s">
        <v>45</v>
      </c>
      <c r="F288" s="120">
        <v>96</v>
      </c>
      <c r="G288" s="127"/>
      <c r="H288" s="122">
        <f t="shared" si="73"/>
        <v>0</v>
      </c>
    </row>
    <row r="289" spans="1:8" s="94" customFormat="1" x14ac:dyDescent="0.25">
      <c r="A289" s="207" t="s">
        <v>795</v>
      </c>
      <c r="B289" s="124" t="s">
        <v>898</v>
      </c>
      <c r="C289" s="163" t="s">
        <v>496</v>
      </c>
      <c r="D289" s="118" t="s">
        <v>1095</v>
      </c>
      <c r="E289" s="131" t="s">
        <v>45</v>
      </c>
      <c r="F289" s="120">
        <v>1</v>
      </c>
      <c r="G289" s="132"/>
      <c r="H289" s="122">
        <f t="shared" si="73"/>
        <v>0</v>
      </c>
    </row>
    <row r="290" spans="1:8" s="94" customFormat="1" x14ac:dyDescent="0.25">
      <c r="A290" s="208"/>
      <c r="B290" s="163"/>
      <c r="C290" s="155"/>
      <c r="D290" s="180"/>
      <c r="E290" s="181"/>
      <c r="F290" s="182"/>
      <c r="G290" s="183"/>
      <c r="H290" s="183"/>
    </row>
    <row r="291" spans="1:8" s="94" customFormat="1" x14ac:dyDescent="0.25">
      <c r="A291" s="206"/>
      <c r="B291" s="172"/>
      <c r="C291" s="172"/>
      <c r="D291" s="171" t="s">
        <v>10</v>
      </c>
      <c r="E291" s="172"/>
      <c r="F291" s="172"/>
      <c r="G291" s="171"/>
      <c r="H291" s="172"/>
    </row>
    <row r="292" spans="1:8" s="94" customFormat="1" x14ac:dyDescent="0.25">
      <c r="A292" s="207" t="s">
        <v>596</v>
      </c>
      <c r="B292" s="124" t="s">
        <v>898</v>
      </c>
      <c r="C292" s="163" t="s">
        <v>164</v>
      </c>
      <c r="D292" s="118" t="s">
        <v>1096</v>
      </c>
      <c r="E292" s="126" t="s">
        <v>48</v>
      </c>
      <c r="F292" s="120">
        <v>192.78</v>
      </c>
      <c r="G292" s="127"/>
      <c r="H292" s="122">
        <f t="shared" ref="H292:H309" si="74">TRUNC($F292*G292,2)</f>
        <v>0</v>
      </c>
    </row>
    <row r="293" spans="1:8" s="94" customFormat="1" x14ac:dyDescent="0.25">
      <c r="A293" s="207" t="s">
        <v>597</v>
      </c>
      <c r="B293" s="124" t="s">
        <v>898</v>
      </c>
      <c r="C293" s="163" t="s">
        <v>390</v>
      </c>
      <c r="D293" s="118" t="s">
        <v>1097</v>
      </c>
      <c r="E293" s="126" t="s">
        <v>48</v>
      </c>
      <c r="F293" s="120">
        <v>12.54</v>
      </c>
      <c r="G293" s="127"/>
      <c r="H293" s="122">
        <f t="shared" si="74"/>
        <v>0</v>
      </c>
    </row>
    <row r="294" spans="1:8" s="94" customFormat="1" x14ac:dyDescent="0.25">
      <c r="A294" s="207" t="s">
        <v>315</v>
      </c>
      <c r="B294" s="124" t="s">
        <v>898</v>
      </c>
      <c r="C294" s="163" t="s">
        <v>391</v>
      </c>
      <c r="D294" s="118" t="s">
        <v>1098</v>
      </c>
      <c r="E294" s="126" t="s">
        <v>48</v>
      </c>
      <c r="F294" s="120">
        <v>31.03</v>
      </c>
      <c r="G294" s="127"/>
      <c r="H294" s="122">
        <f t="shared" si="74"/>
        <v>0</v>
      </c>
    </row>
    <row r="295" spans="1:8" s="94" customFormat="1" x14ac:dyDescent="0.25">
      <c r="A295" s="207" t="s">
        <v>598</v>
      </c>
      <c r="B295" s="124" t="s">
        <v>898</v>
      </c>
      <c r="C295" s="163" t="s">
        <v>165</v>
      </c>
      <c r="D295" s="118" t="s">
        <v>1099</v>
      </c>
      <c r="E295" s="126" t="s">
        <v>48</v>
      </c>
      <c r="F295" s="120">
        <v>15.81</v>
      </c>
      <c r="G295" s="127"/>
      <c r="H295" s="122">
        <f t="shared" si="74"/>
        <v>0</v>
      </c>
    </row>
    <row r="296" spans="1:8" s="94" customFormat="1" x14ac:dyDescent="0.25">
      <c r="A296" s="207" t="s">
        <v>599</v>
      </c>
      <c r="B296" s="124" t="s">
        <v>898</v>
      </c>
      <c r="C296" s="163" t="s">
        <v>163</v>
      </c>
      <c r="D296" s="118" t="s">
        <v>1100</v>
      </c>
      <c r="E296" s="126" t="s">
        <v>48</v>
      </c>
      <c r="F296" s="120">
        <v>158.36000000000001</v>
      </c>
      <c r="G296" s="127"/>
      <c r="H296" s="122">
        <f t="shared" si="74"/>
        <v>0</v>
      </c>
    </row>
    <row r="297" spans="1:8" s="94" customFormat="1" x14ac:dyDescent="0.25">
      <c r="A297" s="207" t="s">
        <v>600</v>
      </c>
      <c r="B297" s="124" t="s">
        <v>898</v>
      </c>
      <c r="C297" s="163" t="s">
        <v>166</v>
      </c>
      <c r="D297" s="118" t="s">
        <v>1101</v>
      </c>
      <c r="E297" s="126" t="s">
        <v>48</v>
      </c>
      <c r="F297" s="120">
        <v>41.06</v>
      </c>
      <c r="G297" s="127"/>
      <c r="H297" s="122">
        <f t="shared" si="74"/>
        <v>0</v>
      </c>
    </row>
    <row r="298" spans="1:8" s="94" customFormat="1" x14ac:dyDescent="0.25">
      <c r="A298" s="207" t="s">
        <v>601</v>
      </c>
      <c r="B298" s="124" t="s">
        <v>898</v>
      </c>
      <c r="C298" s="163" t="s">
        <v>392</v>
      </c>
      <c r="D298" s="118" t="s">
        <v>1102</v>
      </c>
      <c r="E298" s="126" t="s">
        <v>45</v>
      </c>
      <c r="F298" s="120">
        <v>30</v>
      </c>
      <c r="G298" s="127"/>
      <c r="H298" s="122">
        <f t="shared" si="74"/>
        <v>0</v>
      </c>
    </row>
    <row r="299" spans="1:8" s="94" customFormat="1" ht="25.5" x14ac:dyDescent="0.25">
      <c r="A299" s="207" t="s">
        <v>602</v>
      </c>
      <c r="B299" s="124" t="s">
        <v>898</v>
      </c>
      <c r="C299" s="163" t="s">
        <v>161</v>
      </c>
      <c r="D299" s="118" t="s">
        <v>1103</v>
      </c>
      <c r="E299" s="126" t="s">
        <v>48</v>
      </c>
      <c r="F299" s="120">
        <v>103.02</v>
      </c>
      <c r="G299" s="127"/>
      <c r="H299" s="122">
        <f t="shared" si="74"/>
        <v>0</v>
      </c>
    </row>
    <row r="300" spans="1:8" s="94" customFormat="1" ht="25.5" x14ac:dyDescent="0.25">
      <c r="A300" s="207" t="s">
        <v>603</v>
      </c>
      <c r="B300" s="124" t="s">
        <v>898</v>
      </c>
      <c r="C300" s="163" t="s">
        <v>160</v>
      </c>
      <c r="D300" s="118" t="s">
        <v>1104</v>
      </c>
      <c r="E300" s="126" t="s">
        <v>48</v>
      </c>
      <c r="F300" s="120">
        <v>81.010000000000005</v>
      </c>
      <c r="G300" s="127"/>
      <c r="H300" s="122">
        <f t="shared" si="74"/>
        <v>0</v>
      </c>
    </row>
    <row r="301" spans="1:8" s="94" customFormat="1" x14ac:dyDescent="0.25">
      <c r="A301" s="207" t="s">
        <v>604</v>
      </c>
      <c r="B301" s="124" t="s">
        <v>898</v>
      </c>
      <c r="C301" s="163" t="s">
        <v>167</v>
      </c>
      <c r="D301" s="118" t="s">
        <v>1105</v>
      </c>
      <c r="E301" s="126" t="s">
        <v>48</v>
      </c>
      <c r="F301" s="120">
        <v>88.14</v>
      </c>
      <c r="G301" s="127"/>
      <c r="H301" s="122">
        <f t="shared" si="74"/>
        <v>0</v>
      </c>
    </row>
    <row r="302" spans="1:8" s="94" customFormat="1" x14ac:dyDescent="0.25">
      <c r="A302" s="207" t="s">
        <v>605</v>
      </c>
      <c r="B302" s="124" t="s">
        <v>898</v>
      </c>
      <c r="C302" s="163" t="s">
        <v>162</v>
      </c>
      <c r="D302" s="118" t="s">
        <v>1106</v>
      </c>
      <c r="E302" s="126" t="s">
        <v>48</v>
      </c>
      <c r="F302" s="120">
        <v>52.7</v>
      </c>
      <c r="G302" s="127"/>
      <c r="H302" s="122">
        <f t="shared" si="74"/>
        <v>0</v>
      </c>
    </row>
    <row r="303" spans="1:8" s="94" customFormat="1" ht="25.5" x14ac:dyDescent="0.25">
      <c r="A303" s="207" t="s">
        <v>606</v>
      </c>
      <c r="B303" s="124" t="s">
        <v>898</v>
      </c>
      <c r="C303" s="163" t="s">
        <v>393</v>
      </c>
      <c r="D303" s="118" t="s">
        <v>1107</v>
      </c>
      <c r="E303" s="126" t="s">
        <v>48</v>
      </c>
      <c r="F303" s="120">
        <v>55</v>
      </c>
      <c r="G303" s="127"/>
      <c r="H303" s="122">
        <f t="shared" si="74"/>
        <v>0</v>
      </c>
    </row>
    <row r="304" spans="1:8" s="94" customFormat="1" x14ac:dyDescent="0.25">
      <c r="A304" s="207" t="s">
        <v>316</v>
      </c>
      <c r="B304" s="124" t="s">
        <v>898</v>
      </c>
      <c r="C304" s="163" t="s">
        <v>169</v>
      </c>
      <c r="D304" s="118" t="s">
        <v>1108</v>
      </c>
      <c r="E304" s="126" t="s">
        <v>48</v>
      </c>
      <c r="F304" s="120">
        <v>52.7</v>
      </c>
      <c r="G304" s="127"/>
      <c r="H304" s="122">
        <f t="shared" si="74"/>
        <v>0</v>
      </c>
    </row>
    <row r="305" spans="1:8" s="94" customFormat="1" x14ac:dyDescent="0.25">
      <c r="A305" s="207" t="s">
        <v>607</v>
      </c>
      <c r="B305" s="124" t="s">
        <v>898</v>
      </c>
      <c r="C305" s="163" t="s">
        <v>394</v>
      </c>
      <c r="D305" s="118" t="s">
        <v>1109</v>
      </c>
      <c r="E305" s="126" t="s">
        <v>48</v>
      </c>
      <c r="F305" s="120">
        <v>55</v>
      </c>
      <c r="G305" s="127"/>
      <c r="H305" s="122">
        <f t="shared" si="74"/>
        <v>0</v>
      </c>
    </row>
    <row r="306" spans="1:8" s="94" customFormat="1" x14ac:dyDescent="0.25">
      <c r="A306" s="207" t="s">
        <v>317</v>
      </c>
      <c r="B306" s="124" t="s">
        <v>898</v>
      </c>
      <c r="C306" s="163" t="s">
        <v>168</v>
      </c>
      <c r="D306" s="118" t="s">
        <v>1110</v>
      </c>
      <c r="E306" s="126" t="s">
        <v>45</v>
      </c>
      <c r="F306" s="120">
        <v>11</v>
      </c>
      <c r="G306" s="127"/>
      <c r="H306" s="122">
        <f t="shared" si="74"/>
        <v>0</v>
      </c>
    </row>
    <row r="307" spans="1:8" s="94" customFormat="1" x14ac:dyDescent="0.25">
      <c r="A307" s="207" t="s">
        <v>318</v>
      </c>
      <c r="B307" s="124" t="s">
        <v>898</v>
      </c>
      <c r="C307" s="163" t="s">
        <v>395</v>
      </c>
      <c r="D307" s="118" t="s">
        <v>1111</v>
      </c>
      <c r="E307" s="126" t="s">
        <v>45</v>
      </c>
      <c r="F307" s="120">
        <v>11</v>
      </c>
      <c r="G307" s="127"/>
      <c r="H307" s="122">
        <f t="shared" si="74"/>
        <v>0</v>
      </c>
    </row>
    <row r="308" spans="1:8" s="94" customFormat="1" ht="25.5" x14ac:dyDescent="0.25">
      <c r="A308" s="207" t="s">
        <v>608</v>
      </c>
      <c r="B308" s="124" t="s">
        <v>898</v>
      </c>
      <c r="C308" s="163" t="s">
        <v>158</v>
      </c>
      <c r="D308" s="118" t="s">
        <v>1112</v>
      </c>
      <c r="E308" s="126" t="s">
        <v>45</v>
      </c>
      <c r="F308" s="120">
        <v>4</v>
      </c>
      <c r="G308" s="127"/>
      <c r="H308" s="122">
        <f t="shared" si="74"/>
        <v>0</v>
      </c>
    </row>
    <row r="309" spans="1:8" s="94" customFormat="1" x14ac:dyDescent="0.25">
      <c r="A309" s="207" t="s">
        <v>609</v>
      </c>
      <c r="B309" s="124" t="s">
        <v>898</v>
      </c>
      <c r="C309" s="163" t="s">
        <v>159</v>
      </c>
      <c r="D309" s="118" t="s">
        <v>1113</v>
      </c>
      <c r="E309" s="126" t="s">
        <v>44</v>
      </c>
      <c r="F309" s="120">
        <v>11</v>
      </c>
      <c r="G309" s="127"/>
      <c r="H309" s="122">
        <f t="shared" si="74"/>
        <v>0</v>
      </c>
    </row>
    <row r="310" spans="1:8" s="94" customFormat="1" x14ac:dyDescent="0.25">
      <c r="A310" s="208"/>
      <c r="B310" s="163"/>
      <c r="C310" s="155"/>
      <c r="D310" s="180"/>
      <c r="E310" s="181"/>
      <c r="F310" s="182"/>
      <c r="G310" s="183"/>
      <c r="H310" s="183"/>
    </row>
    <row r="311" spans="1:8" s="94" customFormat="1" x14ac:dyDescent="0.25">
      <c r="A311" s="206"/>
      <c r="B311" s="172"/>
      <c r="C311" s="172"/>
      <c r="D311" s="171" t="s">
        <v>537</v>
      </c>
      <c r="E311" s="172"/>
      <c r="F311" s="172"/>
      <c r="G311" s="171"/>
      <c r="H311" s="172"/>
    </row>
    <row r="312" spans="1:8" s="94" customFormat="1" ht="25.5" x14ac:dyDescent="0.25">
      <c r="A312" s="207" t="s">
        <v>610</v>
      </c>
      <c r="B312" s="124" t="s">
        <v>898</v>
      </c>
      <c r="C312" s="163" t="s">
        <v>382</v>
      </c>
      <c r="D312" s="118" t="s">
        <v>1114</v>
      </c>
      <c r="E312" s="126" t="s">
        <v>45</v>
      </c>
      <c r="F312" s="120">
        <v>1</v>
      </c>
      <c r="G312" s="127"/>
      <c r="H312" s="122">
        <f>TRUNC($F312*G312,2)</f>
        <v>0</v>
      </c>
    </row>
    <row r="313" spans="1:8" s="94" customFormat="1" x14ac:dyDescent="0.25">
      <c r="A313" s="207" t="s">
        <v>611</v>
      </c>
      <c r="B313" s="124" t="s">
        <v>898</v>
      </c>
      <c r="C313" s="163" t="s">
        <v>494</v>
      </c>
      <c r="D313" s="118" t="s">
        <v>1115</v>
      </c>
      <c r="E313" s="126" t="s">
        <v>38</v>
      </c>
      <c r="F313" s="120">
        <v>4.25</v>
      </c>
      <c r="G313" s="127"/>
      <c r="H313" s="122">
        <f>TRUNC($F313*G313,2)</f>
        <v>0</v>
      </c>
    </row>
    <row r="314" spans="1:8" s="94" customFormat="1" ht="51" x14ac:dyDescent="0.25">
      <c r="A314" s="207" t="s">
        <v>612</v>
      </c>
      <c r="B314" s="124"/>
      <c r="C314" s="163"/>
      <c r="D314" s="162" t="s">
        <v>867</v>
      </c>
      <c r="E314" s="184" t="s">
        <v>44</v>
      </c>
      <c r="F314" s="185">
        <v>1</v>
      </c>
      <c r="G314" s="134"/>
      <c r="H314" s="122">
        <f>TRUNC($F314*G314,2)</f>
        <v>0</v>
      </c>
    </row>
    <row r="315" spans="1:8" s="94" customFormat="1" x14ac:dyDescent="0.25">
      <c r="A315" s="207"/>
      <c r="B315" s="124"/>
      <c r="C315" s="163"/>
      <c r="D315" s="186"/>
      <c r="E315" s="181"/>
      <c r="F315" s="182"/>
      <c r="G315" s="134"/>
      <c r="H315" s="183"/>
    </row>
    <row r="316" spans="1:8" s="94" customFormat="1" x14ac:dyDescent="0.25">
      <c r="A316" s="206"/>
      <c r="B316" s="172"/>
      <c r="C316" s="172"/>
      <c r="D316" s="171" t="s">
        <v>170</v>
      </c>
      <c r="E316" s="172"/>
      <c r="F316" s="172"/>
      <c r="G316" s="171"/>
      <c r="H316" s="172"/>
    </row>
    <row r="317" spans="1:8" s="94" customFormat="1" x14ac:dyDescent="0.25">
      <c r="A317" s="207" t="s">
        <v>796</v>
      </c>
      <c r="B317" s="124" t="s">
        <v>898</v>
      </c>
      <c r="C317" s="163" t="s">
        <v>183</v>
      </c>
      <c r="D317" s="118" t="s">
        <v>1116</v>
      </c>
      <c r="E317" s="126" t="s">
        <v>45</v>
      </c>
      <c r="F317" s="120">
        <v>139</v>
      </c>
      <c r="G317" s="127"/>
      <c r="H317" s="122">
        <f t="shared" ref="H317:H323" si="75">TRUNC($F317*G317,2)</f>
        <v>0</v>
      </c>
    </row>
    <row r="318" spans="1:8" s="94" customFormat="1" x14ac:dyDescent="0.25">
      <c r="A318" s="207" t="s">
        <v>319</v>
      </c>
      <c r="B318" s="124" t="s">
        <v>898</v>
      </c>
      <c r="C318" s="163" t="s">
        <v>414</v>
      </c>
      <c r="D318" s="118" t="s">
        <v>1117</v>
      </c>
      <c r="E318" s="126" t="s">
        <v>45</v>
      </c>
      <c r="F318" s="120">
        <v>139</v>
      </c>
      <c r="G318" s="127"/>
      <c r="H318" s="122">
        <f t="shared" si="75"/>
        <v>0</v>
      </c>
    </row>
    <row r="319" spans="1:8" s="94" customFormat="1" ht="38.25" x14ac:dyDescent="0.25">
      <c r="A319" s="207" t="s">
        <v>613</v>
      </c>
      <c r="B319" s="124" t="s">
        <v>898</v>
      </c>
      <c r="C319" s="163" t="s">
        <v>420</v>
      </c>
      <c r="D319" s="118" t="s">
        <v>1118</v>
      </c>
      <c r="E319" s="126" t="s">
        <v>45</v>
      </c>
      <c r="F319" s="120">
        <v>115</v>
      </c>
      <c r="G319" s="127"/>
      <c r="H319" s="122">
        <f t="shared" si="75"/>
        <v>0</v>
      </c>
    </row>
    <row r="320" spans="1:8" s="94" customFormat="1" ht="25.5" x14ac:dyDescent="0.25">
      <c r="A320" s="207" t="s">
        <v>614</v>
      </c>
      <c r="B320" s="124" t="s">
        <v>898</v>
      </c>
      <c r="C320" s="163" t="s">
        <v>419</v>
      </c>
      <c r="D320" s="118" t="s">
        <v>1119</v>
      </c>
      <c r="E320" s="126" t="s">
        <v>45</v>
      </c>
      <c r="F320" s="120">
        <v>19</v>
      </c>
      <c r="G320" s="127"/>
      <c r="H320" s="122">
        <f t="shared" si="75"/>
        <v>0</v>
      </c>
    </row>
    <row r="321" spans="1:8" s="94" customFormat="1" ht="38.25" x14ac:dyDescent="0.25">
      <c r="A321" s="207" t="s">
        <v>615</v>
      </c>
      <c r="B321" s="124" t="s">
        <v>898</v>
      </c>
      <c r="C321" s="163" t="s">
        <v>487</v>
      </c>
      <c r="D321" s="118" t="s">
        <v>1120</v>
      </c>
      <c r="E321" s="126" t="s">
        <v>45</v>
      </c>
      <c r="F321" s="120">
        <v>5</v>
      </c>
      <c r="G321" s="127"/>
      <c r="H321" s="122">
        <f t="shared" si="75"/>
        <v>0</v>
      </c>
    </row>
    <row r="322" spans="1:8" s="94" customFormat="1" ht="25.5" x14ac:dyDescent="0.25">
      <c r="A322" s="207" t="s">
        <v>616</v>
      </c>
      <c r="B322" s="124" t="s">
        <v>898</v>
      </c>
      <c r="C322" s="163" t="s">
        <v>415</v>
      </c>
      <c r="D322" s="118" t="s">
        <v>1121</v>
      </c>
      <c r="E322" s="126" t="s">
        <v>45</v>
      </c>
      <c r="F322" s="120">
        <v>4</v>
      </c>
      <c r="G322" s="127"/>
      <c r="H322" s="122">
        <f t="shared" si="75"/>
        <v>0</v>
      </c>
    </row>
    <row r="323" spans="1:8" s="94" customFormat="1" x14ac:dyDescent="0.25">
      <c r="A323" s="207" t="s">
        <v>617</v>
      </c>
      <c r="B323" s="124" t="s">
        <v>898</v>
      </c>
      <c r="C323" s="163" t="s">
        <v>416</v>
      </c>
      <c r="D323" s="118" t="s">
        <v>1122</v>
      </c>
      <c r="E323" s="126" t="s">
        <v>45</v>
      </c>
      <c r="F323" s="120">
        <v>38</v>
      </c>
      <c r="G323" s="127"/>
      <c r="H323" s="122">
        <f t="shared" si="75"/>
        <v>0</v>
      </c>
    </row>
    <row r="324" spans="1:8" s="94" customFormat="1" x14ac:dyDescent="0.25">
      <c r="A324" s="207"/>
      <c r="B324" s="124"/>
      <c r="C324" s="163"/>
      <c r="D324" s="118"/>
      <c r="E324" s="181"/>
      <c r="F324" s="182"/>
      <c r="G324" s="134"/>
      <c r="H324" s="187"/>
    </row>
    <row r="325" spans="1:8" s="94" customFormat="1" x14ac:dyDescent="0.25">
      <c r="A325" s="206"/>
      <c r="B325" s="172"/>
      <c r="C325" s="172"/>
      <c r="D325" s="171" t="s">
        <v>538</v>
      </c>
      <c r="E325" s="172"/>
      <c r="F325" s="172"/>
      <c r="G325" s="171"/>
      <c r="H325" s="172"/>
    </row>
    <row r="326" spans="1:8" s="94" customFormat="1" x14ac:dyDescent="0.25">
      <c r="A326" s="207" t="s">
        <v>618</v>
      </c>
      <c r="B326" s="124" t="s">
        <v>898</v>
      </c>
      <c r="C326" s="163" t="s">
        <v>172</v>
      </c>
      <c r="D326" s="118" t="s">
        <v>1123</v>
      </c>
      <c r="E326" s="126" t="s">
        <v>48</v>
      </c>
      <c r="F326" s="170">
        <v>45</v>
      </c>
      <c r="G326" s="127"/>
      <c r="H326" s="122">
        <f>TRUNC($F326*G326,2)</f>
        <v>0</v>
      </c>
    </row>
    <row r="327" spans="1:8" s="94" customFormat="1" ht="25.5" x14ac:dyDescent="0.25">
      <c r="A327" s="207" t="s">
        <v>619</v>
      </c>
      <c r="B327" s="124" t="s">
        <v>898</v>
      </c>
      <c r="C327" s="163" t="s">
        <v>173</v>
      </c>
      <c r="D327" s="118" t="s">
        <v>1124</v>
      </c>
      <c r="E327" s="126" t="s">
        <v>48</v>
      </c>
      <c r="F327" s="170">
        <v>86</v>
      </c>
      <c r="G327" s="127"/>
      <c r="H327" s="122">
        <f t="shared" ref="H327:H333" si="76">TRUNC($F327*G327,2)</f>
        <v>0</v>
      </c>
    </row>
    <row r="328" spans="1:8" s="94" customFormat="1" x14ac:dyDescent="0.25">
      <c r="A328" s="207" t="s">
        <v>620</v>
      </c>
      <c r="B328" s="124" t="s">
        <v>898</v>
      </c>
      <c r="C328" s="163" t="s">
        <v>174</v>
      </c>
      <c r="D328" s="118" t="s">
        <v>1125</v>
      </c>
      <c r="E328" s="126" t="s">
        <v>45</v>
      </c>
      <c r="F328" s="170">
        <v>30</v>
      </c>
      <c r="G328" s="127"/>
      <c r="H328" s="122">
        <f t="shared" si="76"/>
        <v>0</v>
      </c>
    </row>
    <row r="329" spans="1:8" s="94" customFormat="1" x14ac:dyDescent="0.25">
      <c r="A329" s="207" t="s">
        <v>621</v>
      </c>
      <c r="B329" s="124" t="s">
        <v>898</v>
      </c>
      <c r="C329" s="163" t="s">
        <v>176</v>
      </c>
      <c r="D329" s="118" t="s">
        <v>1126</v>
      </c>
      <c r="E329" s="126" t="s">
        <v>45</v>
      </c>
      <c r="F329" s="170">
        <v>36</v>
      </c>
      <c r="G329" s="127"/>
      <c r="H329" s="122">
        <f t="shared" si="76"/>
        <v>0</v>
      </c>
    </row>
    <row r="330" spans="1:8" s="94" customFormat="1" x14ac:dyDescent="0.25">
      <c r="A330" s="207" t="s">
        <v>622</v>
      </c>
      <c r="B330" s="124" t="s">
        <v>898</v>
      </c>
      <c r="C330" s="163" t="s">
        <v>177</v>
      </c>
      <c r="D330" s="118" t="s">
        <v>1127</v>
      </c>
      <c r="E330" s="126" t="s">
        <v>45</v>
      </c>
      <c r="F330" s="170">
        <v>30</v>
      </c>
      <c r="G330" s="127"/>
      <c r="H330" s="122">
        <f t="shared" si="76"/>
        <v>0</v>
      </c>
    </row>
    <row r="331" spans="1:8" s="94" customFormat="1" x14ac:dyDescent="0.25">
      <c r="A331" s="207" t="s">
        <v>623</v>
      </c>
      <c r="B331" s="124" t="s">
        <v>898</v>
      </c>
      <c r="C331" s="163" t="s">
        <v>178</v>
      </c>
      <c r="D331" s="118" t="s">
        <v>1128</v>
      </c>
      <c r="E331" s="126" t="s">
        <v>45</v>
      </c>
      <c r="F331" s="120">
        <v>10</v>
      </c>
      <c r="G331" s="127"/>
      <c r="H331" s="122">
        <f t="shared" si="76"/>
        <v>0</v>
      </c>
    </row>
    <row r="332" spans="1:8" s="94" customFormat="1" ht="25.5" x14ac:dyDescent="0.25">
      <c r="A332" s="207" t="s">
        <v>624</v>
      </c>
      <c r="B332" s="124" t="s">
        <v>898</v>
      </c>
      <c r="C332" s="163" t="s">
        <v>216</v>
      </c>
      <c r="D332" s="118" t="s">
        <v>1129</v>
      </c>
      <c r="E332" s="126" t="s">
        <v>48</v>
      </c>
      <c r="F332" s="120">
        <v>60</v>
      </c>
      <c r="G332" s="127"/>
      <c r="H332" s="122">
        <f t="shared" si="76"/>
        <v>0</v>
      </c>
    </row>
    <row r="333" spans="1:8" s="94" customFormat="1" x14ac:dyDescent="0.25">
      <c r="A333" s="207" t="s">
        <v>661</v>
      </c>
      <c r="B333" s="124" t="s">
        <v>898</v>
      </c>
      <c r="C333" s="163" t="s">
        <v>179</v>
      </c>
      <c r="D333" s="118" t="s">
        <v>180</v>
      </c>
      <c r="E333" s="126" t="s">
        <v>45</v>
      </c>
      <c r="F333" s="120">
        <v>1</v>
      </c>
      <c r="G333" s="127"/>
      <c r="H333" s="122">
        <f t="shared" si="76"/>
        <v>0</v>
      </c>
    </row>
    <row r="334" spans="1:8" s="94" customFormat="1" x14ac:dyDescent="0.25">
      <c r="A334" s="207" t="s">
        <v>662</v>
      </c>
      <c r="B334" s="124" t="s">
        <v>898</v>
      </c>
      <c r="C334" s="163" t="s">
        <v>396</v>
      </c>
      <c r="D334" s="118" t="s">
        <v>1130</v>
      </c>
      <c r="E334" s="126" t="s">
        <v>48</v>
      </c>
      <c r="F334" s="120">
        <v>1050</v>
      </c>
      <c r="G334" s="127"/>
      <c r="H334" s="122">
        <f>TRUNC($F334*G334,2)</f>
        <v>0</v>
      </c>
    </row>
    <row r="335" spans="1:8" s="94" customFormat="1" x14ac:dyDescent="0.25">
      <c r="A335" s="207"/>
      <c r="B335" s="124"/>
      <c r="C335" s="163"/>
      <c r="D335" s="118"/>
      <c r="E335" s="181"/>
      <c r="F335" s="182"/>
      <c r="G335" s="134"/>
      <c r="H335" s="187"/>
    </row>
    <row r="336" spans="1:8" s="94" customFormat="1" x14ac:dyDescent="0.25">
      <c r="A336" s="206"/>
      <c r="B336" s="172"/>
      <c r="C336" s="172"/>
      <c r="D336" s="171" t="s">
        <v>539</v>
      </c>
      <c r="E336" s="172"/>
      <c r="F336" s="172"/>
      <c r="G336" s="171"/>
      <c r="H336" s="172"/>
    </row>
    <row r="337" spans="1:8" s="94" customFormat="1" x14ac:dyDescent="0.25">
      <c r="A337" s="207" t="s">
        <v>625</v>
      </c>
      <c r="B337" s="124" t="s">
        <v>898</v>
      </c>
      <c r="C337" s="163" t="s">
        <v>405</v>
      </c>
      <c r="D337" s="118" t="s">
        <v>1131</v>
      </c>
      <c r="E337" s="126" t="s">
        <v>45</v>
      </c>
      <c r="F337" s="120">
        <v>40</v>
      </c>
      <c r="G337" s="127"/>
      <c r="H337" s="122">
        <f t="shared" ref="H337:H349" si="77">TRUNC($F337*G337,2)</f>
        <v>0</v>
      </c>
    </row>
    <row r="338" spans="1:8" s="94" customFormat="1" x14ac:dyDescent="0.25">
      <c r="A338" s="207" t="s">
        <v>797</v>
      </c>
      <c r="B338" s="124" t="s">
        <v>898</v>
      </c>
      <c r="C338" s="163" t="s">
        <v>406</v>
      </c>
      <c r="D338" s="118" t="s">
        <v>1132</v>
      </c>
      <c r="E338" s="126" t="s">
        <v>45</v>
      </c>
      <c r="F338" s="120">
        <v>40</v>
      </c>
      <c r="G338" s="127"/>
      <c r="H338" s="122">
        <f t="shared" si="77"/>
        <v>0</v>
      </c>
    </row>
    <row r="339" spans="1:8" s="94" customFormat="1" x14ac:dyDescent="0.25">
      <c r="A339" s="207" t="s">
        <v>626</v>
      </c>
      <c r="B339" s="124" t="s">
        <v>898</v>
      </c>
      <c r="C339" s="163" t="s">
        <v>184</v>
      </c>
      <c r="D339" s="118" t="s">
        <v>1133</v>
      </c>
      <c r="E339" s="126" t="s">
        <v>44</v>
      </c>
      <c r="F339" s="120">
        <v>65</v>
      </c>
      <c r="G339" s="127"/>
      <c r="H339" s="122">
        <f t="shared" si="77"/>
        <v>0</v>
      </c>
    </row>
    <row r="340" spans="1:8" s="94" customFormat="1" x14ac:dyDescent="0.25">
      <c r="A340" s="207" t="s">
        <v>627</v>
      </c>
      <c r="B340" s="124" t="s">
        <v>898</v>
      </c>
      <c r="C340" s="163" t="s">
        <v>407</v>
      </c>
      <c r="D340" s="118" t="s">
        <v>1134</v>
      </c>
      <c r="E340" s="126" t="s">
        <v>44</v>
      </c>
      <c r="F340" s="120">
        <v>10</v>
      </c>
      <c r="G340" s="127"/>
      <c r="H340" s="122">
        <f t="shared" si="77"/>
        <v>0</v>
      </c>
    </row>
    <row r="341" spans="1:8" s="94" customFormat="1" x14ac:dyDescent="0.25">
      <c r="A341" s="207" t="s">
        <v>798</v>
      </c>
      <c r="B341" s="124" t="s">
        <v>898</v>
      </c>
      <c r="C341" s="163" t="s">
        <v>408</v>
      </c>
      <c r="D341" s="118" t="s">
        <v>1135</v>
      </c>
      <c r="E341" s="126" t="s">
        <v>44</v>
      </c>
      <c r="F341" s="120">
        <v>8</v>
      </c>
      <c r="G341" s="127"/>
      <c r="H341" s="122">
        <f t="shared" si="77"/>
        <v>0</v>
      </c>
    </row>
    <row r="342" spans="1:8" s="94" customFormat="1" x14ac:dyDescent="0.25">
      <c r="A342" s="207" t="s">
        <v>799</v>
      </c>
      <c r="B342" s="124" t="s">
        <v>898</v>
      </c>
      <c r="C342" s="163" t="s">
        <v>409</v>
      </c>
      <c r="D342" s="118" t="s">
        <v>1136</v>
      </c>
      <c r="E342" s="126" t="s">
        <v>44</v>
      </c>
      <c r="F342" s="120">
        <v>25</v>
      </c>
      <c r="G342" s="127"/>
      <c r="H342" s="122">
        <f t="shared" si="77"/>
        <v>0</v>
      </c>
    </row>
    <row r="343" spans="1:8" s="94" customFormat="1" x14ac:dyDescent="0.25">
      <c r="A343" s="207" t="s">
        <v>628</v>
      </c>
      <c r="B343" s="124" t="s">
        <v>898</v>
      </c>
      <c r="C343" s="163" t="s">
        <v>410</v>
      </c>
      <c r="D343" s="118" t="s">
        <v>1137</v>
      </c>
      <c r="E343" s="126" t="s">
        <v>44</v>
      </c>
      <c r="F343" s="120">
        <v>31</v>
      </c>
      <c r="G343" s="127"/>
      <c r="H343" s="122">
        <f t="shared" si="77"/>
        <v>0</v>
      </c>
    </row>
    <row r="344" spans="1:8" s="94" customFormat="1" x14ac:dyDescent="0.25">
      <c r="A344" s="207" t="s">
        <v>629</v>
      </c>
      <c r="B344" s="124" t="s">
        <v>898</v>
      </c>
      <c r="C344" s="163" t="s">
        <v>182</v>
      </c>
      <c r="D344" s="118" t="s">
        <v>1138</v>
      </c>
      <c r="E344" s="126" t="s">
        <v>44</v>
      </c>
      <c r="F344" s="120">
        <v>15</v>
      </c>
      <c r="G344" s="127"/>
      <c r="H344" s="122">
        <f t="shared" si="77"/>
        <v>0</v>
      </c>
    </row>
    <row r="345" spans="1:8" s="94" customFormat="1" x14ac:dyDescent="0.25">
      <c r="A345" s="207" t="s">
        <v>630</v>
      </c>
      <c r="B345" s="124" t="s">
        <v>898</v>
      </c>
      <c r="C345" s="163" t="s">
        <v>159</v>
      </c>
      <c r="D345" s="118" t="s">
        <v>1113</v>
      </c>
      <c r="E345" s="126" t="s">
        <v>44</v>
      </c>
      <c r="F345" s="120">
        <v>35</v>
      </c>
      <c r="G345" s="127"/>
      <c r="H345" s="122">
        <f t="shared" si="77"/>
        <v>0</v>
      </c>
    </row>
    <row r="346" spans="1:8" s="94" customFormat="1" x14ac:dyDescent="0.25">
      <c r="A346" s="207" t="s">
        <v>631</v>
      </c>
      <c r="B346" s="124" t="s">
        <v>898</v>
      </c>
      <c r="C346" s="163" t="s">
        <v>411</v>
      </c>
      <c r="D346" s="118" t="s">
        <v>1139</v>
      </c>
      <c r="E346" s="126" t="s">
        <v>44</v>
      </c>
      <c r="F346" s="120">
        <v>12</v>
      </c>
      <c r="G346" s="127"/>
      <c r="H346" s="122">
        <f t="shared" si="77"/>
        <v>0</v>
      </c>
    </row>
    <row r="347" spans="1:8" s="94" customFormat="1" x14ac:dyDescent="0.25">
      <c r="A347" s="207" t="s">
        <v>632</v>
      </c>
      <c r="B347" s="124" t="s">
        <v>898</v>
      </c>
      <c r="C347" s="163" t="s">
        <v>181</v>
      </c>
      <c r="D347" s="118" t="s">
        <v>1140</v>
      </c>
      <c r="E347" s="126" t="s">
        <v>45</v>
      </c>
      <c r="F347" s="120">
        <v>20</v>
      </c>
      <c r="G347" s="127"/>
      <c r="H347" s="122">
        <f t="shared" si="77"/>
        <v>0</v>
      </c>
    </row>
    <row r="348" spans="1:8" s="94" customFormat="1" x14ac:dyDescent="0.25">
      <c r="A348" s="207" t="s">
        <v>633</v>
      </c>
      <c r="B348" s="124" t="s">
        <v>898</v>
      </c>
      <c r="C348" s="163" t="s">
        <v>412</v>
      </c>
      <c r="D348" s="118" t="s">
        <v>1141</v>
      </c>
      <c r="E348" s="126" t="s">
        <v>45</v>
      </c>
      <c r="F348" s="120">
        <v>20</v>
      </c>
      <c r="G348" s="127"/>
      <c r="H348" s="122">
        <f t="shared" si="77"/>
        <v>0</v>
      </c>
    </row>
    <row r="349" spans="1:8" s="94" customFormat="1" x14ac:dyDescent="0.25">
      <c r="A349" s="207" t="s">
        <v>634</v>
      </c>
      <c r="B349" s="124" t="s">
        <v>898</v>
      </c>
      <c r="C349" s="163" t="s">
        <v>413</v>
      </c>
      <c r="D349" s="118" t="s">
        <v>1142</v>
      </c>
      <c r="E349" s="126" t="s">
        <v>45</v>
      </c>
      <c r="F349" s="120">
        <v>20</v>
      </c>
      <c r="G349" s="127"/>
      <c r="H349" s="122">
        <f t="shared" si="77"/>
        <v>0</v>
      </c>
    </row>
    <row r="350" spans="1:8" s="94" customFormat="1" x14ac:dyDescent="0.25">
      <c r="A350" s="207"/>
      <c r="B350" s="163"/>
      <c r="C350" s="163"/>
      <c r="D350" s="156"/>
      <c r="E350" s="151"/>
      <c r="F350" s="120"/>
      <c r="G350" s="134"/>
      <c r="H350" s="134"/>
    </row>
    <row r="351" spans="1:8" s="94" customFormat="1" x14ac:dyDescent="0.25">
      <c r="A351" s="206"/>
      <c r="B351" s="172"/>
      <c r="C351" s="172"/>
      <c r="D351" s="171" t="s">
        <v>540</v>
      </c>
      <c r="E351" s="172"/>
      <c r="F351" s="172"/>
      <c r="G351" s="171"/>
      <c r="H351" s="172"/>
    </row>
    <row r="352" spans="1:8" s="94" customFormat="1" x14ac:dyDescent="0.25">
      <c r="A352" s="207" t="s">
        <v>635</v>
      </c>
      <c r="B352" s="124" t="s">
        <v>898</v>
      </c>
      <c r="C352" s="163" t="s">
        <v>384</v>
      </c>
      <c r="D352" s="118" t="s">
        <v>1143</v>
      </c>
      <c r="E352" s="126" t="s">
        <v>45</v>
      </c>
      <c r="F352" s="120">
        <v>1</v>
      </c>
      <c r="G352" s="127"/>
      <c r="H352" s="122">
        <f t="shared" ref="H352:H369" si="78">TRUNC($F352*G352,2)</f>
        <v>0</v>
      </c>
    </row>
    <row r="353" spans="1:8" s="94" customFormat="1" ht="25.5" x14ac:dyDescent="0.25">
      <c r="A353" s="207" t="s">
        <v>636</v>
      </c>
      <c r="B353" s="124" t="s">
        <v>898</v>
      </c>
      <c r="C353" s="163" t="s">
        <v>193</v>
      </c>
      <c r="D353" s="118" t="s">
        <v>1144</v>
      </c>
      <c r="E353" s="126" t="s">
        <v>45</v>
      </c>
      <c r="F353" s="120">
        <v>3</v>
      </c>
      <c r="G353" s="127"/>
      <c r="H353" s="122">
        <f t="shared" ref="H353" si="79">TRUNC($F353*G353,2)</f>
        <v>0</v>
      </c>
    </row>
    <row r="354" spans="1:8" s="94" customFormat="1" ht="25.5" x14ac:dyDescent="0.25">
      <c r="A354" s="207" t="s">
        <v>637</v>
      </c>
      <c r="B354" s="124" t="s">
        <v>898</v>
      </c>
      <c r="C354" s="163" t="s">
        <v>194</v>
      </c>
      <c r="D354" s="118" t="s">
        <v>1145</v>
      </c>
      <c r="E354" s="126" t="s">
        <v>45</v>
      </c>
      <c r="F354" s="120">
        <v>1</v>
      </c>
      <c r="G354" s="127"/>
      <c r="H354" s="122">
        <f t="shared" si="78"/>
        <v>0</v>
      </c>
    </row>
    <row r="355" spans="1:8" s="94" customFormat="1" x14ac:dyDescent="0.25">
      <c r="A355" s="207" t="s">
        <v>638</v>
      </c>
      <c r="B355" s="124" t="s">
        <v>898</v>
      </c>
      <c r="C355" s="163" t="s">
        <v>190</v>
      </c>
      <c r="D355" s="118" t="s">
        <v>1146</v>
      </c>
      <c r="E355" s="126" t="s">
        <v>45</v>
      </c>
      <c r="F355" s="120">
        <v>1</v>
      </c>
      <c r="G355" s="127"/>
      <c r="H355" s="122">
        <f t="shared" si="78"/>
        <v>0</v>
      </c>
    </row>
    <row r="356" spans="1:8" s="94" customFormat="1" ht="25.5" x14ac:dyDescent="0.25">
      <c r="A356" s="207" t="s">
        <v>639</v>
      </c>
      <c r="B356" s="124" t="s">
        <v>898</v>
      </c>
      <c r="C356" s="163" t="s">
        <v>191</v>
      </c>
      <c r="D356" s="118" t="s">
        <v>1147</v>
      </c>
      <c r="E356" s="126" t="s">
        <v>45</v>
      </c>
      <c r="F356" s="120">
        <v>2</v>
      </c>
      <c r="G356" s="127"/>
      <c r="H356" s="122">
        <f t="shared" si="78"/>
        <v>0</v>
      </c>
    </row>
    <row r="357" spans="1:8" s="94" customFormat="1" ht="25.5" x14ac:dyDescent="0.25">
      <c r="A357" s="207" t="s">
        <v>640</v>
      </c>
      <c r="B357" s="124" t="s">
        <v>898</v>
      </c>
      <c r="C357" s="163" t="s">
        <v>192</v>
      </c>
      <c r="D357" s="118" t="s">
        <v>1148</v>
      </c>
      <c r="E357" s="126" t="s">
        <v>45</v>
      </c>
      <c r="F357" s="120">
        <v>6</v>
      </c>
      <c r="G357" s="127"/>
      <c r="H357" s="122">
        <f t="shared" si="78"/>
        <v>0</v>
      </c>
    </row>
    <row r="358" spans="1:8" s="94" customFormat="1" ht="25.5" x14ac:dyDescent="0.25">
      <c r="A358" s="207" t="s">
        <v>641</v>
      </c>
      <c r="B358" s="124" t="s">
        <v>898</v>
      </c>
      <c r="C358" s="163" t="s">
        <v>385</v>
      </c>
      <c r="D358" s="118" t="s">
        <v>1149</v>
      </c>
      <c r="E358" s="126" t="s">
        <v>45</v>
      </c>
      <c r="F358" s="120">
        <v>25</v>
      </c>
      <c r="G358" s="127"/>
      <c r="H358" s="122">
        <f t="shared" si="78"/>
        <v>0</v>
      </c>
    </row>
    <row r="359" spans="1:8" s="94" customFormat="1" ht="25.5" x14ac:dyDescent="0.25">
      <c r="A359" s="207" t="s">
        <v>642</v>
      </c>
      <c r="B359" s="124" t="s">
        <v>898</v>
      </c>
      <c r="C359" s="163" t="s">
        <v>189</v>
      </c>
      <c r="D359" s="118" t="s">
        <v>1150</v>
      </c>
      <c r="E359" s="126" t="s">
        <v>45</v>
      </c>
      <c r="F359" s="120">
        <v>12</v>
      </c>
      <c r="G359" s="127"/>
      <c r="H359" s="122">
        <f t="shared" si="78"/>
        <v>0</v>
      </c>
    </row>
    <row r="360" spans="1:8" s="94" customFormat="1" ht="25.5" x14ac:dyDescent="0.25">
      <c r="A360" s="207" t="s">
        <v>643</v>
      </c>
      <c r="B360" s="124" t="s">
        <v>898</v>
      </c>
      <c r="C360" s="163" t="s">
        <v>386</v>
      </c>
      <c r="D360" s="118" t="s">
        <v>1151</v>
      </c>
      <c r="E360" s="126" t="s">
        <v>45</v>
      </c>
      <c r="F360" s="120">
        <v>10</v>
      </c>
      <c r="G360" s="127"/>
      <c r="H360" s="122">
        <f t="shared" si="78"/>
        <v>0</v>
      </c>
    </row>
    <row r="361" spans="1:8" s="94" customFormat="1" x14ac:dyDescent="0.25">
      <c r="A361" s="207" t="s">
        <v>644</v>
      </c>
      <c r="B361" s="124" t="s">
        <v>898</v>
      </c>
      <c r="C361" s="163" t="s">
        <v>387</v>
      </c>
      <c r="D361" s="118" t="s">
        <v>1152</v>
      </c>
      <c r="E361" s="126" t="s">
        <v>45</v>
      </c>
      <c r="F361" s="120">
        <v>10</v>
      </c>
      <c r="G361" s="127"/>
      <c r="H361" s="122">
        <f t="shared" si="78"/>
        <v>0</v>
      </c>
    </row>
    <row r="362" spans="1:8" s="94" customFormat="1" ht="25.5" x14ac:dyDescent="0.25">
      <c r="A362" s="207" t="s">
        <v>645</v>
      </c>
      <c r="B362" s="124" t="s">
        <v>898</v>
      </c>
      <c r="C362" s="163" t="s">
        <v>195</v>
      </c>
      <c r="D362" s="118" t="s">
        <v>1153</v>
      </c>
      <c r="E362" s="126" t="s">
        <v>45</v>
      </c>
      <c r="F362" s="120">
        <v>8</v>
      </c>
      <c r="G362" s="127"/>
      <c r="H362" s="122">
        <f t="shared" si="78"/>
        <v>0</v>
      </c>
    </row>
    <row r="363" spans="1:8" s="94" customFormat="1" ht="25.5" x14ac:dyDescent="0.25">
      <c r="A363" s="207" t="s">
        <v>646</v>
      </c>
      <c r="B363" s="124" t="s">
        <v>898</v>
      </c>
      <c r="C363" s="163" t="s">
        <v>389</v>
      </c>
      <c r="D363" s="118" t="s">
        <v>1154</v>
      </c>
      <c r="E363" s="126" t="s">
        <v>45</v>
      </c>
      <c r="F363" s="120">
        <v>8</v>
      </c>
      <c r="G363" s="127"/>
      <c r="H363" s="122">
        <f t="shared" ref="H363" si="80">TRUNC($F363*G363,2)</f>
        <v>0</v>
      </c>
    </row>
    <row r="364" spans="1:8" s="94" customFormat="1" ht="25.5" x14ac:dyDescent="0.25">
      <c r="A364" s="207" t="s">
        <v>647</v>
      </c>
      <c r="B364" s="124" t="s">
        <v>898</v>
      </c>
      <c r="C364" s="163" t="s">
        <v>196</v>
      </c>
      <c r="D364" s="118" t="s">
        <v>1155</v>
      </c>
      <c r="E364" s="126" t="s">
        <v>45</v>
      </c>
      <c r="F364" s="120">
        <v>3</v>
      </c>
      <c r="G364" s="127"/>
      <c r="H364" s="122">
        <f t="shared" ref="H364" si="81">TRUNC($F364*G364,2)</f>
        <v>0</v>
      </c>
    </row>
    <row r="365" spans="1:8" s="94" customFormat="1" x14ac:dyDescent="0.25">
      <c r="A365" s="207" t="s">
        <v>648</v>
      </c>
      <c r="B365" s="124" t="s">
        <v>898</v>
      </c>
      <c r="C365" s="163" t="s">
        <v>188</v>
      </c>
      <c r="D365" s="118" t="s">
        <v>1156</v>
      </c>
      <c r="E365" s="126" t="s">
        <v>45</v>
      </c>
      <c r="F365" s="120">
        <v>4</v>
      </c>
      <c r="G365" s="127"/>
      <c r="H365" s="122">
        <f t="shared" si="78"/>
        <v>0</v>
      </c>
    </row>
    <row r="366" spans="1:8" s="94" customFormat="1" x14ac:dyDescent="0.25">
      <c r="A366" s="207" t="s">
        <v>649</v>
      </c>
      <c r="B366" s="124" t="s">
        <v>898</v>
      </c>
      <c r="C366" s="163" t="s">
        <v>187</v>
      </c>
      <c r="D366" s="118" t="s">
        <v>1157</v>
      </c>
      <c r="E366" s="126" t="s">
        <v>45</v>
      </c>
      <c r="F366" s="120">
        <v>1</v>
      </c>
      <c r="G366" s="127"/>
      <c r="H366" s="122">
        <f t="shared" si="78"/>
        <v>0</v>
      </c>
    </row>
    <row r="367" spans="1:8" s="94" customFormat="1" x14ac:dyDescent="0.25">
      <c r="A367" s="207" t="s">
        <v>650</v>
      </c>
      <c r="B367" s="124" t="s">
        <v>898</v>
      </c>
      <c r="C367" s="163" t="s">
        <v>388</v>
      </c>
      <c r="D367" s="118" t="s">
        <v>1158</v>
      </c>
      <c r="E367" s="126" t="s">
        <v>45</v>
      </c>
      <c r="F367" s="120">
        <v>5</v>
      </c>
      <c r="G367" s="127"/>
      <c r="H367" s="122">
        <f t="shared" si="78"/>
        <v>0</v>
      </c>
    </row>
    <row r="368" spans="1:8" s="94" customFormat="1" x14ac:dyDescent="0.25">
      <c r="A368" s="207" t="s">
        <v>651</v>
      </c>
      <c r="B368" s="124" t="s">
        <v>898</v>
      </c>
      <c r="C368" s="163" t="s">
        <v>185</v>
      </c>
      <c r="D368" s="118" t="s">
        <v>1159</v>
      </c>
      <c r="E368" s="126" t="s">
        <v>45</v>
      </c>
      <c r="F368" s="120">
        <v>3</v>
      </c>
      <c r="G368" s="127"/>
      <c r="H368" s="122">
        <f t="shared" ref="H368" si="82">TRUNC($F368*G368,2)</f>
        <v>0</v>
      </c>
    </row>
    <row r="369" spans="1:8" s="94" customFormat="1" x14ac:dyDescent="0.25">
      <c r="A369" s="207" t="s">
        <v>652</v>
      </c>
      <c r="B369" s="124" t="s">
        <v>898</v>
      </c>
      <c r="C369" s="163" t="s">
        <v>186</v>
      </c>
      <c r="D369" s="118" t="s">
        <v>970</v>
      </c>
      <c r="E369" s="126" t="s">
        <v>57</v>
      </c>
      <c r="F369" s="120">
        <v>12</v>
      </c>
      <c r="G369" s="127"/>
      <c r="H369" s="122">
        <f t="shared" si="78"/>
        <v>0</v>
      </c>
    </row>
    <row r="370" spans="1:8" s="94" customFormat="1" x14ac:dyDescent="0.25">
      <c r="A370" s="207"/>
      <c r="B370" s="163"/>
      <c r="C370" s="163"/>
      <c r="D370" s="156"/>
      <c r="E370" s="151"/>
      <c r="F370" s="120"/>
      <c r="G370" s="134"/>
      <c r="H370" s="134"/>
    </row>
    <row r="371" spans="1:8" s="94" customFormat="1" x14ac:dyDescent="0.25">
      <c r="A371" s="206"/>
      <c r="B371" s="172"/>
      <c r="C371" s="172"/>
      <c r="D371" s="171" t="s">
        <v>541</v>
      </c>
      <c r="E371" s="172"/>
      <c r="F371" s="172"/>
      <c r="G371" s="171"/>
      <c r="H371" s="172"/>
    </row>
    <row r="372" spans="1:8" s="94" customFormat="1" ht="25.5" x14ac:dyDescent="0.25">
      <c r="A372" s="207" t="s">
        <v>653</v>
      </c>
      <c r="B372" s="124" t="s">
        <v>898</v>
      </c>
      <c r="C372" s="163" t="s">
        <v>421</v>
      </c>
      <c r="D372" s="118" t="s">
        <v>1160</v>
      </c>
      <c r="E372" s="126" t="s">
        <v>45</v>
      </c>
      <c r="F372" s="120">
        <v>1</v>
      </c>
      <c r="G372" s="127"/>
      <c r="H372" s="122">
        <f>TRUNC($F372*G372,2)</f>
        <v>0</v>
      </c>
    </row>
    <row r="373" spans="1:8" s="94" customFormat="1" x14ac:dyDescent="0.25">
      <c r="A373" s="207" t="s">
        <v>654</v>
      </c>
      <c r="B373" s="124" t="s">
        <v>898</v>
      </c>
      <c r="C373" s="163" t="s">
        <v>422</v>
      </c>
      <c r="D373" s="118" t="s">
        <v>1161</v>
      </c>
      <c r="E373" s="126" t="s">
        <v>45</v>
      </c>
      <c r="F373" s="120">
        <v>75</v>
      </c>
      <c r="G373" s="127"/>
      <c r="H373" s="122">
        <f>TRUNC($F373*G373,2)</f>
        <v>0</v>
      </c>
    </row>
    <row r="374" spans="1:8" s="94" customFormat="1" x14ac:dyDescent="0.25">
      <c r="A374" s="207" t="s">
        <v>655</v>
      </c>
      <c r="B374" s="124" t="s">
        <v>898</v>
      </c>
      <c r="C374" s="163" t="s">
        <v>423</v>
      </c>
      <c r="D374" s="118" t="s">
        <v>1162</v>
      </c>
      <c r="E374" s="126" t="s">
        <v>45</v>
      </c>
      <c r="F374" s="120">
        <v>1</v>
      </c>
      <c r="G374" s="127"/>
      <c r="H374" s="122">
        <f t="shared" ref="H374:H390" si="83">TRUNC($F374*G374,2)</f>
        <v>0</v>
      </c>
    </row>
    <row r="375" spans="1:8" s="94" customFormat="1" ht="25.5" x14ac:dyDescent="0.25">
      <c r="A375" s="207" t="s">
        <v>656</v>
      </c>
      <c r="B375" s="124" t="s">
        <v>898</v>
      </c>
      <c r="C375" s="163" t="s">
        <v>424</v>
      </c>
      <c r="D375" s="118" t="s">
        <v>1163</v>
      </c>
      <c r="E375" s="126" t="s">
        <v>45</v>
      </c>
      <c r="F375" s="120">
        <v>2</v>
      </c>
      <c r="G375" s="127"/>
      <c r="H375" s="122">
        <f t="shared" si="83"/>
        <v>0</v>
      </c>
    </row>
    <row r="376" spans="1:8" s="94" customFormat="1" x14ac:dyDescent="0.25">
      <c r="A376" s="207" t="s">
        <v>800</v>
      </c>
      <c r="B376" s="124" t="s">
        <v>898</v>
      </c>
      <c r="C376" s="163" t="s">
        <v>197</v>
      </c>
      <c r="D376" s="118" t="s">
        <v>1164</v>
      </c>
      <c r="E376" s="126" t="s">
        <v>45</v>
      </c>
      <c r="F376" s="120">
        <v>3</v>
      </c>
      <c r="G376" s="127"/>
      <c r="H376" s="122">
        <f t="shared" si="83"/>
        <v>0</v>
      </c>
    </row>
    <row r="377" spans="1:8" s="94" customFormat="1" x14ac:dyDescent="0.25">
      <c r="A377" s="207" t="s">
        <v>801</v>
      </c>
      <c r="B377" s="124" t="s">
        <v>898</v>
      </c>
      <c r="C377" s="163" t="s">
        <v>425</v>
      </c>
      <c r="D377" s="118" t="s">
        <v>1165</v>
      </c>
      <c r="E377" s="126" t="s">
        <v>45</v>
      </c>
      <c r="F377" s="120">
        <v>1</v>
      </c>
      <c r="G377" s="127"/>
      <c r="H377" s="122">
        <f t="shared" si="83"/>
        <v>0</v>
      </c>
    </row>
    <row r="378" spans="1:8" s="94" customFormat="1" x14ac:dyDescent="0.25">
      <c r="A378" s="207" t="s">
        <v>802</v>
      </c>
      <c r="B378" s="124" t="s">
        <v>898</v>
      </c>
      <c r="C378" s="163" t="s">
        <v>198</v>
      </c>
      <c r="D378" s="118" t="s">
        <v>1166</v>
      </c>
      <c r="E378" s="126" t="s">
        <v>45</v>
      </c>
      <c r="F378" s="120">
        <v>1</v>
      </c>
      <c r="G378" s="127"/>
      <c r="H378" s="122">
        <f t="shared" si="83"/>
        <v>0</v>
      </c>
    </row>
    <row r="379" spans="1:8" s="94" customFormat="1" x14ac:dyDescent="0.25">
      <c r="A379" s="207" t="s">
        <v>803</v>
      </c>
      <c r="B379" s="124" t="s">
        <v>898</v>
      </c>
      <c r="C379" s="163" t="s">
        <v>426</v>
      </c>
      <c r="D379" s="118" t="s">
        <v>1167</v>
      </c>
      <c r="E379" s="126" t="s">
        <v>48</v>
      </c>
      <c r="F379" s="120">
        <v>1</v>
      </c>
      <c r="G379" s="127"/>
      <c r="H379" s="122">
        <f t="shared" si="83"/>
        <v>0</v>
      </c>
    </row>
    <row r="380" spans="1:8" s="94" customFormat="1" x14ac:dyDescent="0.25">
      <c r="A380" s="207" t="s">
        <v>804</v>
      </c>
      <c r="B380" s="124" t="s">
        <v>898</v>
      </c>
      <c r="C380" s="163" t="s">
        <v>427</v>
      </c>
      <c r="D380" s="118" t="s">
        <v>1168</v>
      </c>
      <c r="E380" s="126" t="s">
        <v>45</v>
      </c>
      <c r="F380" s="120">
        <v>1</v>
      </c>
      <c r="G380" s="127"/>
      <c r="H380" s="122">
        <f t="shared" si="83"/>
        <v>0</v>
      </c>
    </row>
    <row r="381" spans="1:8" s="94" customFormat="1" x14ac:dyDescent="0.25">
      <c r="A381" s="207" t="s">
        <v>805</v>
      </c>
      <c r="B381" s="124" t="s">
        <v>898</v>
      </c>
      <c r="C381" s="163" t="s">
        <v>428</v>
      </c>
      <c r="D381" s="118" t="s">
        <v>429</v>
      </c>
      <c r="E381" s="126" t="s">
        <v>45</v>
      </c>
      <c r="F381" s="120">
        <v>8</v>
      </c>
      <c r="G381" s="127"/>
      <c r="H381" s="122">
        <f t="shared" si="83"/>
        <v>0</v>
      </c>
    </row>
    <row r="382" spans="1:8" s="94" customFormat="1" x14ac:dyDescent="0.25">
      <c r="A382" s="207" t="s">
        <v>806</v>
      </c>
      <c r="B382" s="124" t="s">
        <v>898</v>
      </c>
      <c r="C382" s="163" t="s">
        <v>199</v>
      </c>
      <c r="D382" s="118" t="s">
        <v>1169</v>
      </c>
      <c r="E382" s="126" t="s">
        <v>45</v>
      </c>
      <c r="F382" s="120">
        <v>8</v>
      </c>
      <c r="G382" s="127"/>
      <c r="H382" s="122">
        <f t="shared" si="83"/>
        <v>0</v>
      </c>
    </row>
    <row r="383" spans="1:8" s="94" customFormat="1" ht="25.5" x14ac:dyDescent="0.25">
      <c r="A383" s="207" t="s">
        <v>807</v>
      </c>
      <c r="B383" s="124" t="s">
        <v>898</v>
      </c>
      <c r="C383" s="163" t="s">
        <v>430</v>
      </c>
      <c r="D383" s="118" t="s">
        <v>1170</v>
      </c>
      <c r="E383" s="126" t="s">
        <v>45</v>
      </c>
      <c r="F383" s="120">
        <v>24</v>
      </c>
      <c r="G383" s="127"/>
      <c r="H383" s="122">
        <f t="shared" si="83"/>
        <v>0</v>
      </c>
    </row>
    <row r="384" spans="1:8" s="94" customFormat="1" x14ac:dyDescent="0.25">
      <c r="A384" s="207" t="s">
        <v>808</v>
      </c>
      <c r="B384" s="124" t="s">
        <v>898</v>
      </c>
      <c r="C384" s="163" t="s">
        <v>431</v>
      </c>
      <c r="D384" s="118" t="s">
        <v>1171</v>
      </c>
      <c r="E384" s="126" t="s">
        <v>45</v>
      </c>
      <c r="F384" s="120">
        <v>10</v>
      </c>
      <c r="G384" s="127"/>
      <c r="H384" s="122">
        <f t="shared" si="83"/>
        <v>0</v>
      </c>
    </row>
    <row r="385" spans="1:8" s="94" customFormat="1" x14ac:dyDescent="0.25">
      <c r="A385" s="207" t="s">
        <v>809</v>
      </c>
      <c r="B385" s="124" t="s">
        <v>898</v>
      </c>
      <c r="C385" s="163" t="s">
        <v>432</v>
      </c>
      <c r="D385" s="118" t="s">
        <v>1172</v>
      </c>
      <c r="E385" s="126" t="s">
        <v>45</v>
      </c>
      <c r="F385" s="120">
        <v>32</v>
      </c>
      <c r="G385" s="127"/>
      <c r="H385" s="122">
        <f t="shared" si="83"/>
        <v>0</v>
      </c>
    </row>
    <row r="386" spans="1:8" s="94" customFormat="1" ht="25.5" x14ac:dyDescent="0.25">
      <c r="A386" s="207" t="s">
        <v>810</v>
      </c>
      <c r="B386" s="124" t="s">
        <v>898</v>
      </c>
      <c r="C386" s="163" t="s">
        <v>226</v>
      </c>
      <c r="D386" s="118" t="s">
        <v>1173</v>
      </c>
      <c r="E386" s="126" t="s">
        <v>48</v>
      </c>
      <c r="F386" s="120">
        <v>332.6</v>
      </c>
      <c r="G386" s="127"/>
      <c r="H386" s="122">
        <f t="shared" si="83"/>
        <v>0</v>
      </c>
    </row>
    <row r="387" spans="1:8" s="94" customFormat="1" x14ac:dyDescent="0.25">
      <c r="A387" s="207" t="s">
        <v>811</v>
      </c>
      <c r="B387" s="124" t="s">
        <v>898</v>
      </c>
      <c r="C387" s="163" t="s">
        <v>433</v>
      </c>
      <c r="D387" s="118" t="s">
        <v>1174</v>
      </c>
      <c r="E387" s="126" t="s">
        <v>45</v>
      </c>
      <c r="F387" s="120">
        <v>8</v>
      </c>
      <c r="G387" s="127"/>
      <c r="H387" s="122">
        <f t="shared" si="83"/>
        <v>0</v>
      </c>
    </row>
    <row r="388" spans="1:8" s="94" customFormat="1" ht="25.5" x14ac:dyDescent="0.25">
      <c r="A388" s="207" t="s">
        <v>812</v>
      </c>
      <c r="B388" s="124" t="s">
        <v>898</v>
      </c>
      <c r="C388" s="163" t="s">
        <v>434</v>
      </c>
      <c r="D388" s="118" t="s">
        <v>1175</v>
      </c>
      <c r="E388" s="126" t="s">
        <v>45</v>
      </c>
      <c r="F388" s="120">
        <v>10</v>
      </c>
      <c r="G388" s="127"/>
      <c r="H388" s="122">
        <f t="shared" si="83"/>
        <v>0</v>
      </c>
    </row>
    <row r="389" spans="1:8" s="94" customFormat="1" ht="25.5" x14ac:dyDescent="0.25">
      <c r="A389" s="207" t="s">
        <v>875</v>
      </c>
      <c r="B389" s="124" t="s">
        <v>898</v>
      </c>
      <c r="C389" s="163" t="s">
        <v>435</v>
      </c>
      <c r="D389" s="118" t="s">
        <v>1176</v>
      </c>
      <c r="E389" s="126" t="s">
        <v>45</v>
      </c>
      <c r="F389" s="120">
        <v>8</v>
      </c>
      <c r="G389" s="127"/>
      <c r="H389" s="122">
        <f t="shared" si="83"/>
        <v>0</v>
      </c>
    </row>
    <row r="390" spans="1:8" s="94" customFormat="1" ht="25.5" x14ac:dyDescent="0.25">
      <c r="A390" s="207" t="s">
        <v>887</v>
      </c>
      <c r="B390" s="124" t="s">
        <v>898</v>
      </c>
      <c r="C390" s="163" t="s">
        <v>436</v>
      </c>
      <c r="D390" s="118" t="s">
        <v>1177</v>
      </c>
      <c r="E390" s="126" t="s">
        <v>45</v>
      </c>
      <c r="F390" s="120">
        <v>8</v>
      </c>
      <c r="G390" s="127"/>
      <c r="H390" s="122">
        <f t="shared" si="83"/>
        <v>0</v>
      </c>
    </row>
    <row r="391" spans="1:8" s="94" customFormat="1" x14ac:dyDescent="0.25">
      <c r="A391" s="204"/>
      <c r="B391" s="129"/>
      <c r="C391" s="129"/>
      <c r="D391" s="156" t="s">
        <v>118</v>
      </c>
      <c r="E391" s="151"/>
      <c r="F391" s="152"/>
      <c r="G391" s="153"/>
      <c r="H391" s="153"/>
    </row>
    <row r="392" spans="1:8" s="94" customFormat="1" x14ac:dyDescent="0.25">
      <c r="A392" s="205" t="s">
        <v>663</v>
      </c>
      <c r="B392" s="143"/>
      <c r="C392" s="143"/>
      <c r="D392" s="144" t="s">
        <v>579</v>
      </c>
      <c r="E392" s="145"/>
      <c r="F392" s="146"/>
      <c r="G392" s="147"/>
      <c r="H392" s="148">
        <f>SUM(H393:H413)</f>
        <v>0</v>
      </c>
    </row>
    <row r="393" spans="1:8" s="94" customFormat="1" x14ac:dyDescent="0.25">
      <c r="A393" s="204" t="s">
        <v>117</v>
      </c>
      <c r="B393" s="124" t="s">
        <v>898</v>
      </c>
      <c r="C393" s="163" t="s">
        <v>150</v>
      </c>
      <c r="D393" s="118" t="s">
        <v>1178</v>
      </c>
      <c r="E393" s="126" t="s">
        <v>48</v>
      </c>
      <c r="F393" s="120">
        <v>2</v>
      </c>
      <c r="G393" s="127"/>
      <c r="H393" s="122">
        <f t="shared" ref="H393:H397" si="84">TRUNC($F393*G393,2)</f>
        <v>0</v>
      </c>
    </row>
    <row r="394" spans="1:8" s="94" customFormat="1" x14ac:dyDescent="0.25">
      <c r="A394" s="204" t="s">
        <v>200</v>
      </c>
      <c r="B394" s="124" t="s">
        <v>898</v>
      </c>
      <c r="C394" s="163" t="s">
        <v>142</v>
      </c>
      <c r="D394" s="118" t="s">
        <v>1179</v>
      </c>
      <c r="E394" s="126" t="s">
        <v>48</v>
      </c>
      <c r="F394" s="120">
        <v>18</v>
      </c>
      <c r="G394" s="127"/>
      <c r="H394" s="122">
        <f t="shared" si="84"/>
        <v>0</v>
      </c>
    </row>
    <row r="395" spans="1:8" s="94" customFormat="1" x14ac:dyDescent="0.25">
      <c r="A395" s="204" t="s">
        <v>201</v>
      </c>
      <c r="B395" s="124" t="s">
        <v>898</v>
      </c>
      <c r="C395" s="163" t="s">
        <v>143</v>
      </c>
      <c r="D395" s="118" t="s">
        <v>1180</v>
      </c>
      <c r="E395" s="126" t="s">
        <v>48</v>
      </c>
      <c r="F395" s="120">
        <v>10</v>
      </c>
      <c r="G395" s="127"/>
      <c r="H395" s="122">
        <f t="shared" si="84"/>
        <v>0</v>
      </c>
    </row>
    <row r="396" spans="1:8" s="94" customFormat="1" x14ac:dyDescent="0.25">
      <c r="A396" s="204" t="s">
        <v>202</v>
      </c>
      <c r="B396" s="124" t="s">
        <v>898</v>
      </c>
      <c r="C396" s="163" t="s">
        <v>144</v>
      </c>
      <c r="D396" s="118" t="s">
        <v>1181</v>
      </c>
      <c r="E396" s="126" t="s">
        <v>48</v>
      </c>
      <c r="F396" s="120">
        <v>5</v>
      </c>
      <c r="G396" s="127"/>
      <c r="H396" s="122">
        <f t="shared" si="84"/>
        <v>0</v>
      </c>
    </row>
    <row r="397" spans="1:8" s="94" customFormat="1" x14ac:dyDescent="0.25">
      <c r="A397" s="204" t="s">
        <v>203</v>
      </c>
      <c r="B397" s="124" t="s">
        <v>898</v>
      </c>
      <c r="C397" s="163" t="s">
        <v>145</v>
      </c>
      <c r="D397" s="118" t="s">
        <v>1182</v>
      </c>
      <c r="E397" s="126" t="s">
        <v>48</v>
      </c>
      <c r="F397" s="120">
        <v>2</v>
      </c>
      <c r="G397" s="127"/>
      <c r="H397" s="122">
        <f t="shared" si="84"/>
        <v>0</v>
      </c>
    </row>
    <row r="398" spans="1:8" s="94" customFormat="1" x14ac:dyDescent="0.25">
      <c r="A398" s="204" t="s">
        <v>659</v>
      </c>
      <c r="B398" s="124" t="s">
        <v>898</v>
      </c>
      <c r="C398" s="163" t="s">
        <v>468</v>
      </c>
      <c r="D398" s="118" t="s">
        <v>1183</v>
      </c>
      <c r="E398" s="126" t="s">
        <v>45</v>
      </c>
      <c r="F398" s="120">
        <v>8</v>
      </c>
      <c r="G398" s="127"/>
      <c r="H398" s="122">
        <f t="shared" ref="H398:H401" si="85">TRUNC($F398*G398,2)</f>
        <v>0</v>
      </c>
    </row>
    <row r="399" spans="1:8" s="94" customFormat="1" x14ac:dyDescent="0.25">
      <c r="A399" s="204" t="s">
        <v>817</v>
      </c>
      <c r="B399" s="124" t="s">
        <v>898</v>
      </c>
      <c r="C399" s="163" t="s">
        <v>469</v>
      </c>
      <c r="D399" s="118" t="s">
        <v>1184</v>
      </c>
      <c r="E399" s="126" t="s">
        <v>45</v>
      </c>
      <c r="F399" s="120">
        <v>6</v>
      </c>
      <c r="G399" s="127"/>
      <c r="H399" s="122">
        <f t="shared" si="85"/>
        <v>0</v>
      </c>
    </row>
    <row r="400" spans="1:8" s="94" customFormat="1" x14ac:dyDescent="0.25">
      <c r="A400" s="204" t="s">
        <v>818</v>
      </c>
      <c r="B400" s="124" t="s">
        <v>898</v>
      </c>
      <c r="C400" s="163" t="s">
        <v>470</v>
      </c>
      <c r="D400" s="118" t="s">
        <v>1185</v>
      </c>
      <c r="E400" s="126" t="s">
        <v>45</v>
      </c>
      <c r="F400" s="120">
        <v>4</v>
      </c>
      <c r="G400" s="127"/>
      <c r="H400" s="122">
        <f t="shared" si="85"/>
        <v>0</v>
      </c>
    </row>
    <row r="401" spans="1:8" s="94" customFormat="1" x14ac:dyDescent="0.25">
      <c r="A401" s="204" t="s">
        <v>819</v>
      </c>
      <c r="B401" s="124" t="s">
        <v>898</v>
      </c>
      <c r="C401" s="163" t="s">
        <v>471</v>
      </c>
      <c r="D401" s="118" t="s">
        <v>1186</v>
      </c>
      <c r="E401" s="126" t="s">
        <v>45</v>
      </c>
      <c r="F401" s="120">
        <v>2</v>
      </c>
      <c r="G401" s="127"/>
      <c r="H401" s="122">
        <f t="shared" si="85"/>
        <v>0</v>
      </c>
    </row>
    <row r="402" spans="1:8" s="94" customFormat="1" ht="25.5" x14ac:dyDescent="0.25">
      <c r="A402" s="204" t="s">
        <v>323</v>
      </c>
      <c r="B402" s="124" t="s">
        <v>898</v>
      </c>
      <c r="C402" s="163" t="s">
        <v>665</v>
      </c>
      <c r="D402" s="118" t="s">
        <v>1187</v>
      </c>
      <c r="E402" s="126" t="s">
        <v>45</v>
      </c>
      <c r="F402" s="120">
        <v>4</v>
      </c>
      <c r="G402" s="127"/>
      <c r="H402" s="122">
        <f t="shared" ref="H402" si="86">TRUNC($F402*G402,2)</f>
        <v>0</v>
      </c>
    </row>
    <row r="403" spans="1:8" s="94" customFormat="1" ht="25.5" x14ac:dyDescent="0.25">
      <c r="A403" s="204" t="s">
        <v>820</v>
      </c>
      <c r="B403" s="124" t="s">
        <v>898</v>
      </c>
      <c r="C403" s="163" t="s">
        <v>149</v>
      </c>
      <c r="D403" s="118" t="s">
        <v>1188</v>
      </c>
      <c r="E403" s="126" t="s">
        <v>45</v>
      </c>
      <c r="F403" s="120">
        <v>4</v>
      </c>
      <c r="G403" s="127"/>
      <c r="H403" s="122">
        <f t="shared" ref="H403:H405" si="87">TRUNC($F403*G403,2)</f>
        <v>0</v>
      </c>
    </row>
    <row r="404" spans="1:8" s="94" customFormat="1" ht="25.5" x14ac:dyDescent="0.25">
      <c r="A404" s="204" t="s">
        <v>325</v>
      </c>
      <c r="B404" s="124" t="s">
        <v>898</v>
      </c>
      <c r="C404" s="163" t="s">
        <v>472</v>
      </c>
      <c r="D404" s="118" t="s">
        <v>1189</v>
      </c>
      <c r="E404" s="126" t="s">
        <v>45</v>
      </c>
      <c r="F404" s="120">
        <v>2</v>
      </c>
      <c r="G404" s="127"/>
      <c r="H404" s="122">
        <f t="shared" si="87"/>
        <v>0</v>
      </c>
    </row>
    <row r="405" spans="1:8" s="94" customFormat="1" ht="25.5" x14ac:dyDescent="0.25">
      <c r="A405" s="204" t="s">
        <v>821</v>
      </c>
      <c r="B405" s="124" t="s">
        <v>898</v>
      </c>
      <c r="C405" s="163" t="s">
        <v>473</v>
      </c>
      <c r="D405" s="118" t="s">
        <v>1190</v>
      </c>
      <c r="E405" s="126" t="s">
        <v>45</v>
      </c>
      <c r="F405" s="120">
        <v>2</v>
      </c>
      <c r="G405" s="127"/>
      <c r="H405" s="122">
        <f t="shared" si="87"/>
        <v>0</v>
      </c>
    </row>
    <row r="406" spans="1:8" s="94" customFormat="1" ht="25.5" x14ac:dyDescent="0.25">
      <c r="A406" s="204" t="s">
        <v>822</v>
      </c>
      <c r="B406" s="124" t="s">
        <v>898</v>
      </c>
      <c r="C406" s="163" t="s">
        <v>474</v>
      </c>
      <c r="D406" s="118" t="s">
        <v>1191</v>
      </c>
      <c r="E406" s="126" t="s">
        <v>45</v>
      </c>
      <c r="F406" s="120">
        <v>2</v>
      </c>
      <c r="G406" s="127"/>
      <c r="H406" s="122">
        <f t="shared" ref="H406" si="88">TRUNC($F406*G406,2)</f>
        <v>0</v>
      </c>
    </row>
    <row r="407" spans="1:8" s="94" customFormat="1" x14ac:dyDescent="0.25">
      <c r="A407" s="204" t="s">
        <v>823</v>
      </c>
      <c r="B407" s="124" t="s">
        <v>898</v>
      </c>
      <c r="C407" s="163" t="s">
        <v>475</v>
      </c>
      <c r="D407" s="118" t="s">
        <v>1192</v>
      </c>
      <c r="E407" s="126" t="s">
        <v>45</v>
      </c>
      <c r="F407" s="170">
        <v>2</v>
      </c>
      <c r="G407" s="127"/>
      <c r="H407" s="122">
        <f t="shared" ref="H407" si="89">TRUNC($F407*G407,2)</f>
        <v>0</v>
      </c>
    </row>
    <row r="408" spans="1:8" s="94" customFormat="1" ht="25.5" x14ac:dyDescent="0.25">
      <c r="A408" s="204" t="s">
        <v>824</v>
      </c>
      <c r="B408" s="124" t="s">
        <v>898</v>
      </c>
      <c r="C408" s="163" t="s">
        <v>476</v>
      </c>
      <c r="D408" s="118" t="s">
        <v>1193</v>
      </c>
      <c r="E408" s="126" t="s">
        <v>45</v>
      </c>
      <c r="F408" s="170">
        <v>2</v>
      </c>
      <c r="G408" s="127"/>
      <c r="H408" s="122">
        <f t="shared" ref="H408:H409" si="90">TRUNC($F408*G408,2)</f>
        <v>0</v>
      </c>
    </row>
    <row r="409" spans="1:8" s="94" customFormat="1" x14ac:dyDescent="0.25">
      <c r="A409" s="204" t="s">
        <v>825</v>
      </c>
      <c r="B409" s="124" t="s">
        <v>669</v>
      </c>
      <c r="C409" s="125" t="s">
        <v>814</v>
      </c>
      <c r="D409" s="118" t="s">
        <v>813</v>
      </c>
      <c r="E409" s="119" t="s">
        <v>691</v>
      </c>
      <c r="F409" s="170">
        <v>2</v>
      </c>
      <c r="G409" s="134"/>
      <c r="H409" s="122">
        <f t="shared" si="90"/>
        <v>0</v>
      </c>
    </row>
    <row r="410" spans="1:8" s="94" customFormat="1" ht="51" x14ac:dyDescent="0.25">
      <c r="A410" s="204" t="s">
        <v>826</v>
      </c>
      <c r="B410" s="124" t="s">
        <v>669</v>
      </c>
      <c r="C410" s="125" t="s">
        <v>816</v>
      </c>
      <c r="D410" s="118" t="s">
        <v>815</v>
      </c>
      <c r="E410" s="119" t="s">
        <v>691</v>
      </c>
      <c r="F410" s="120">
        <v>2</v>
      </c>
      <c r="G410" s="134"/>
      <c r="H410" s="122">
        <f t="shared" ref="H410" si="91">TRUNC($F410*G410,2)</f>
        <v>0</v>
      </c>
    </row>
    <row r="411" spans="1:8" s="94" customFormat="1" x14ac:dyDescent="0.25">
      <c r="A411" s="204" t="s">
        <v>829</v>
      </c>
      <c r="B411" s="124" t="s">
        <v>669</v>
      </c>
      <c r="C411" s="125" t="s">
        <v>828</v>
      </c>
      <c r="D411" s="118" t="s">
        <v>827</v>
      </c>
      <c r="E411" s="119" t="s">
        <v>691</v>
      </c>
      <c r="F411" s="120">
        <v>8</v>
      </c>
      <c r="G411" s="134"/>
      <c r="H411" s="122">
        <f t="shared" ref="H411:H412" si="92">TRUNC($F411*G411,2)</f>
        <v>0</v>
      </c>
    </row>
    <row r="412" spans="1:8" s="94" customFormat="1" x14ac:dyDescent="0.25">
      <c r="A412" s="204" t="s">
        <v>326</v>
      </c>
      <c r="B412" s="124"/>
      <c r="C412" s="125"/>
      <c r="D412" s="118" t="s">
        <v>883</v>
      </c>
      <c r="E412" s="119" t="s">
        <v>691</v>
      </c>
      <c r="F412" s="120">
        <v>3</v>
      </c>
      <c r="G412" s="134"/>
      <c r="H412" s="122">
        <f t="shared" si="92"/>
        <v>0</v>
      </c>
    </row>
    <row r="413" spans="1:8" s="94" customFormat="1" x14ac:dyDescent="0.25">
      <c r="A413" s="204"/>
      <c r="B413" s="163"/>
      <c r="C413" s="163"/>
      <c r="D413" s="156"/>
      <c r="E413" s="119"/>
      <c r="F413" s="120"/>
      <c r="G413" s="134"/>
      <c r="H413" s="134"/>
    </row>
    <row r="414" spans="1:8" s="94" customFormat="1" x14ac:dyDescent="0.25">
      <c r="A414" s="205" t="s">
        <v>28</v>
      </c>
      <c r="B414" s="143"/>
      <c r="C414" s="143"/>
      <c r="D414" s="144" t="s">
        <v>583</v>
      </c>
      <c r="E414" s="188"/>
      <c r="F414" s="146"/>
      <c r="G414" s="147"/>
      <c r="H414" s="148">
        <f>SUM(H415:H416)</f>
        <v>0</v>
      </c>
    </row>
    <row r="415" spans="1:8" s="94" customFormat="1" x14ac:dyDescent="0.25">
      <c r="A415" s="204" t="s">
        <v>584</v>
      </c>
      <c r="B415" s="124" t="s">
        <v>587</v>
      </c>
      <c r="C415" s="124"/>
      <c r="D415" s="169" t="s">
        <v>585</v>
      </c>
      <c r="E415" s="189" t="s">
        <v>586</v>
      </c>
      <c r="F415" s="170">
        <v>1</v>
      </c>
      <c r="G415" s="121"/>
      <c r="H415" s="134">
        <f>TRUNC($F415*G415,2)</f>
        <v>0</v>
      </c>
    </row>
    <row r="416" spans="1:8" s="94" customFormat="1" x14ac:dyDescent="0.25">
      <c r="A416" s="131"/>
      <c r="B416" s="154"/>
      <c r="C416" s="154"/>
      <c r="D416" s="156"/>
      <c r="E416" s="151"/>
      <c r="F416" s="152"/>
      <c r="G416" s="153"/>
      <c r="H416" s="153"/>
    </row>
    <row r="417" spans="1:8" s="94" customFormat="1" x14ac:dyDescent="0.25">
      <c r="A417" s="205" t="s">
        <v>234</v>
      </c>
      <c r="B417" s="143"/>
      <c r="C417" s="143"/>
      <c r="D417" s="144" t="s">
        <v>129</v>
      </c>
      <c r="E417" s="145"/>
      <c r="F417" s="146"/>
      <c r="G417" s="147"/>
      <c r="H417" s="148">
        <f>SUM(H418:H423)</f>
        <v>0</v>
      </c>
    </row>
    <row r="418" spans="1:8" s="94" customFormat="1" x14ac:dyDescent="0.25">
      <c r="A418" s="204" t="s">
        <v>328</v>
      </c>
      <c r="B418" s="124" t="s">
        <v>898</v>
      </c>
      <c r="C418" s="118" t="s">
        <v>497</v>
      </c>
      <c r="D418" s="118" t="s">
        <v>1194</v>
      </c>
      <c r="E418" s="126" t="s">
        <v>38</v>
      </c>
      <c r="F418" s="120">
        <v>1</v>
      </c>
      <c r="G418" s="127"/>
      <c r="H418" s="122">
        <f>TRUNC($F418*G418,2)</f>
        <v>0</v>
      </c>
    </row>
    <row r="419" spans="1:8" s="94" customFormat="1" x14ac:dyDescent="0.25">
      <c r="A419" s="204" t="s">
        <v>331</v>
      </c>
      <c r="B419" s="124" t="s">
        <v>898</v>
      </c>
      <c r="C419" s="118" t="s">
        <v>498</v>
      </c>
      <c r="D419" s="118" t="s">
        <v>1195</v>
      </c>
      <c r="E419" s="126" t="s">
        <v>38</v>
      </c>
      <c r="F419" s="120">
        <v>2</v>
      </c>
      <c r="G419" s="127"/>
      <c r="H419" s="122">
        <f>TRUNC($F419*G419,2)</f>
        <v>0</v>
      </c>
    </row>
    <row r="420" spans="1:8" s="94" customFormat="1" x14ac:dyDescent="0.25">
      <c r="A420" s="204" t="s">
        <v>332</v>
      </c>
      <c r="B420" s="124" t="s">
        <v>898</v>
      </c>
      <c r="C420" s="118" t="s">
        <v>499</v>
      </c>
      <c r="D420" s="118" t="s">
        <v>1196</v>
      </c>
      <c r="E420" s="126" t="s">
        <v>38</v>
      </c>
      <c r="F420" s="120">
        <v>2</v>
      </c>
      <c r="G420" s="127"/>
      <c r="H420" s="122">
        <f>TRUNC($F420*G420,2)</f>
        <v>0</v>
      </c>
    </row>
    <row r="421" spans="1:8" s="94" customFormat="1" ht="38.25" x14ac:dyDescent="0.25">
      <c r="A421" s="204" t="s">
        <v>530</v>
      </c>
      <c r="B421" s="124" t="s">
        <v>898</v>
      </c>
      <c r="C421" s="118" t="s">
        <v>500</v>
      </c>
      <c r="D421" s="118" t="s">
        <v>1197</v>
      </c>
      <c r="E421" s="126" t="s">
        <v>45</v>
      </c>
      <c r="F421" s="120">
        <v>49</v>
      </c>
      <c r="G421" s="127"/>
      <c r="H421" s="122">
        <f>TRUNC($F421*G421,2)</f>
        <v>0</v>
      </c>
    </row>
    <row r="422" spans="1:8" s="94" customFormat="1" ht="25.5" x14ac:dyDescent="0.25">
      <c r="A422" s="204" t="s">
        <v>529</v>
      </c>
      <c r="B422" s="124" t="s">
        <v>898</v>
      </c>
      <c r="C422" s="190" t="s">
        <v>870</v>
      </c>
      <c r="D422" s="118" t="s">
        <v>1198</v>
      </c>
      <c r="E422" s="126" t="s">
        <v>38</v>
      </c>
      <c r="F422" s="120">
        <v>17.2</v>
      </c>
      <c r="G422" s="127"/>
      <c r="H422" s="122">
        <f>TRUNC($F422*G422,2)</f>
        <v>0</v>
      </c>
    </row>
    <row r="423" spans="1:8" s="94" customFormat="1" x14ac:dyDescent="0.25">
      <c r="A423" s="131"/>
      <c r="B423" s="154"/>
      <c r="C423" s="154"/>
      <c r="D423" s="156"/>
      <c r="E423" s="151"/>
      <c r="F423" s="152"/>
      <c r="G423" s="153"/>
      <c r="H423" s="153"/>
    </row>
    <row r="424" spans="1:8" s="94" customFormat="1" x14ac:dyDescent="0.25">
      <c r="A424" s="205" t="s">
        <v>235</v>
      </c>
      <c r="B424" s="143"/>
      <c r="C424" s="143"/>
      <c r="D424" s="144" t="s">
        <v>30</v>
      </c>
      <c r="E424" s="145"/>
      <c r="F424" s="146"/>
      <c r="G424" s="147"/>
      <c r="H424" s="148">
        <f>SUM(H425:H426)</f>
        <v>0</v>
      </c>
    </row>
    <row r="425" spans="1:8" s="94" customFormat="1" x14ac:dyDescent="0.25">
      <c r="A425" s="204" t="s">
        <v>333</v>
      </c>
      <c r="B425" s="124" t="s">
        <v>898</v>
      </c>
      <c r="C425" s="163" t="s">
        <v>119</v>
      </c>
      <c r="D425" s="118" t="s">
        <v>1199</v>
      </c>
      <c r="E425" s="126" t="s">
        <v>38</v>
      </c>
      <c r="F425" s="120">
        <v>544.35</v>
      </c>
      <c r="G425" s="127"/>
      <c r="H425" s="122">
        <f>TRUNC($F425*G425,2)</f>
        <v>0</v>
      </c>
    </row>
    <row r="426" spans="1:8" s="94" customFormat="1" x14ac:dyDescent="0.25">
      <c r="A426" s="204"/>
      <c r="B426" s="163"/>
      <c r="C426" s="163"/>
      <c r="D426" s="118"/>
      <c r="E426" s="151"/>
      <c r="F426" s="120"/>
      <c r="G426" s="134"/>
      <c r="H426" s="191"/>
    </row>
    <row r="427" spans="1:8" s="94" customFormat="1" x14ac:dyDescent="0.25">
      <c r="A427" s="205" t="s">
        <v>204</v>
      </c>
      <c r="B427" s="143"/>
      <c r="C427" s="143"/>
      <c r="D427" s="144" t="s">
        <v>658</v>
      </c>
      <c r="E427" s="145"/>
      <c r="F427" s="146"/>
      <c r="G427" s="147"/>
      <c r="H427" s="148">
        <f>SUM(H428:H463)</f>
        <v>0</v>
      </c>
    </row>
    <row r="428" spans="1:8" s="94" customFormat="1" ht="25.5" x14ac:dyDescent="0.25">
      <c r="A428" s="204" t="s">
        <v>334</v>
      </c>
      <c r="B428" s="124" t="s">
        <v>898</v>
      </c>
      <c r="C428" s="141" t="s">
        <v>223</v>
      </c>
      <c r="D428" s="118" t="s">
        <v>940</v>
      </c>
      <c r="E428" s="126" t="s">
        <v>38</v>
      </c>
      <c r="F428" s="120">
        <v>34.880000000000003</v>
      </c>
      <c r="G428" s="127"/>
      <c r="H428" s="122">
        <f>TRUNC($F428*G428,2)</f>
        <v>0</v>
      </c>
    </row>
    <row r="429" spans="1:8" s="94" customFormat="1" x14ac:dyDescent="0.25">
      <c r="A429" s="204" t="s">
        <v>335</v>
      </c>
      <c r="B429" s="124" t="s">
        <v>898</v>
      </c>
      <c r="C429" s="141" t="s">
        <v>321</v>
      </c>
      <c r="D429" s="118" t="s">
        <v>960</v>
      </c>
      <c r="E429" s="126" t="s">
        <v>38</v>
      </c>
      <c r="F429" s="120">
        <v>69.760000000000005</v>
      </c>
      <c r="G429" s="127"/>
      <c r="H429" s="122">
        <f>TRUNC($F429*G429,2)</f>
        <v>0</v>
      </c>
    </row>
    <row r="430" spans="1:8" s="94" customFormat="1" x14ac:dyDescent="0.25">
      <c r="A430" s="204" t="s">
        <v>336</v>
      </c>
      <c r="B430" s="124" t="s">
        <v>898</v>
      </c>
      <c r="C430" s="141" t="s">
        <v>322</v>
      </c>
      <c r="D430" s="118" t="s">
        <v>962</v>
      </c>
      <c r="E430" s="126" t="s">
        <v>38</v>
      </c>
      <c r="F430" s="120">
        <v>69.760000000000005</v>
      </c>
      <c r="G430" s="127"/>
      <c r="H430" s="122">
        <f>TRUNC($F430*G430,2)</f>
        <v>0</v>
      </c>
    </row>
    <row r="431" spans="1:8" s="94" customFormat="1" ht="25.5" x14ac:dyDescent="0.25">
      <c r="A431" s="204" t="s">
        <v>338</v>
      </c>
      <c r="B431" s="124" t="s">
        <v>898</v>
      </c>
      <c r="C431" s="178" t="s">
        <v>96</v>
      </c>
      <c r="D431" s="118" t="s">
        <v>1200</v>
      </c>
      <c r="E431" s="126" t="s">
        <v>38</v>
      </c>
      <c r="F431" s="170">
        <v>509.3</v>
      </c>
      <c r="G431" s="127"/>
      <c r="H431" s="122">
        <f t="shared" ref="H431:H446" si="93">TRUNC($F431*G431,2)</f>
        <v>0</v>
      </c>
    </row>
    <row r="432" spans="1:8" s="94" customFormat="1" ht="25.5" x14ac:dyDescent="0.25">
      <c r="A432" s="204" t="s">
        <v>339</v>
      </c>
      <c r="B432" s="124" t="s">
        <v>898</v>
      </c>
      <c r="C432" s="178" t="s">
        <v>495</v>
      </c>
      <c r="D432" s="118" t="s">
        <v>1201</v>
      </c>
      <c r="E432" s="126" t="s">
        <v>44</v>
      </c>
      <c r="F432" s="120">
        <v>3</v>
      </c>
      <c r="G432" s="127"/>
      <c r="H432" s="122">
        <f t="shared" ref="H432" si="94">TRUNC($F432*G432,2)</f>
        <v>0</v>
      </c>
    </row>
    <row r="433" spans="1:8" s="94" customFormat="1" ht="25.5" x14ac:dyDescent="0.25">
      <c r="A433" s="204" t="s">
        <v>832</v>
      </c>
      <c r="B433" s="124" t="s">
        <v>898</v>
      </c>
      <c r="C433" s="178" t="s">
        <v>492</v>
      </c>
      <c r="D433" s="118" t="s">
        <v>1202</v>
      </c>
      <c r="E433" s="126" t="s">
        <v>38</v>
      </c>
      <c r="F433" s="120">
        <v>1170.5</v>
      </c>
      <c r="G433" s="127"/>
      <c r="H433" s="122">
        <f>TRUNC($F433*G433,2)</f>
        <v>0</v>
      </c>
    </row>
    <row r="434" spans="1:8" s="94" customFormat="1" x14ac:dyDescent="0.25">
      <c r="A434" s="204" t="s">
        <v>340</v>
      </c>
      <c r="B434" s="124" t="s">
        <v>898</v>
      </c>
      <c r="C434" s="178" t="s">
        <v>63</v>
      </c>
      <c r="D434" s="118" t="s">
        <v>64</v>
      </c>
      <c r="E434" s="126" t="s">
        <v>40</v>
      </c>
      <c r="F434" s="120">
        <v>175.58</v>
      </c>
      <c r="G434" s="127"/>
      <c r="H434" s="122">
        <f>TRUNC($F434*G434,2)</f>
        <v>0</v>
      </c>
    </row>
    <row r="435" spans="1:8" s="94" customFormat="1" ht="25.5" x14ac:dyDescent="0.25">
      <c r="A435" s="204" t="s">
        <v>833</v>
      </c>
      <c r="B435" s="124" t="s">
        <v>898</v>
      </c>
      <c r="C435" s="141" t="s">
        <v>209</v>
      </c>
      <c r="D435" s="118" t="s">
        <v>1203</v>
      </c>
      <c r="E435" s="126" t="s">
        <v>38</v>
      </c>
      <c r="F435" s="120">
        <v>1170.5</v>
      </c>
      <c r="G435" s="127"/>
      <c r="H435" s="122">
        <f t="shared" si="93"/>
        <v>0</v>
      </c>
    </row>
    <row r="436" spans="1:8" s="94" customFormat="1" x14ac:dyDescent="0.25">
      <c r="A436" s="204" t="s">
        <v>834</v>
      </c>
      <c r="B436" s="124" t="s">
        <v>898</v>
      </c>
      <c r="C436" s="141" t="s">
        <v>218</v>
      </c>
      <c r="D436" s="118" t="s">
        <v>1204</v>
      </c>
      <c r="E436" s="126" t="s">
        <v>48</v>
      </c>
      <c r="F436" s="120">
        <v>290.01</v>
      </c>
      <c r="G436" s="127"/>
      <c r="H436" s="122">
        <f t="shared" si="93"/>
        <v>0</v>
      </c>
    </row>
    <row r="437" spans="1:8" s="94" customFormat="1" ht="25.5" x14ac:dyDescent="0.25">
      <c r="A437" s="204" t="s">
        <v>341</v>
      </c>
      <c r="B437" s="124" t="s">
        <v>898</v>
      </c>
      <c r="C437" s="141" t="s">
        <v>493</v>
      </c>
      <c r="D437" s="118" t="s">
        <v>1205</v>
      </c>
      <c r="E437" s="126" t="s">
        <v>40</v>
      </c>
      <c r="F437" s="120">
        <v>4</v>
      </c>
      <c r="G437" s="127"/>
      <c r="H437" s="122">
        <f t="shared" si="93"/>
        <v>0</v>
      </c>
    </row>
    <row r="438" spans="1:8" s="94" customFormat="1" ht="25.5" x14ac:dyDescent="0.25">
      <c r="A438" s="204" t="s">
        <v>342</v>
      </c>
      <c r="B438" s="124" t="s">
        <v>898</v>
      </c>
      <c r="C438" s="141" t="s">
        <v>417</v>
      </c>
      <c r="D438" s="118" t="s">
        <v>1206</v>
      </c>
      <c r="E438" s="126" t="s">
        <v>45</v>
      </c>
      <c r="F438" s="120">
        <v>8</v>
      </c>
      <c r="G438" s="127"/>
      <c r="H438" s="122">
        <f t="shared" si="93"/>
        <v>0</v>
      </c>
    </row>
    <row r="439" spans="1:8" s="94" customFormat="1" ht="25.5" x14ac:dyDescent="0.25">
      <c r="A439" s="204" t="s">
        <v>835</v>
      </c>
      <c r="B439" s="124" t="s">
        <v>898</v>
      </c>
      <c r="C439" s="163" t="s">
        <v>418</v>
      </c>
      <c r="D439" s="118" t="s">
        <v>1207</v>
      </c>
      <c r="E439" s="126" t="s">
        <v>45</v>
      </c>
      <c r="F439" s="120">
        <v>8</v>
      </c>
      <c r="G439" s="127"/>
      <c r="H439" s="122">
        <f t="shared" si="93"/>
        <v>0</v>
      </c>
    </row>
    <row r="440" spans="1:8" s="94" customFormat="1" ht="25.5" x14ac:dyDescent="0.25">
      <c r="A440" s="204" t="s">
        <v>836</v>
      </c>
      <c r="B440" s="124" t="s">
        <v>898</v>
      </c>
      <c r="C440" s="163" t="s">
        <v>225</v>
      </c>
      <c r="D440" s="118" t="s">
        <v>1208</v>
      </c>
      <c r="E440" s="126" t="s">
        <v>45</v>
      </c>
      <c r="F440" s="120">
        <v>8</v>
      </c>
      <c r="G440" s="127"/>
      <c r="H440" s="122">
        <f t="shared" si="93"/>
        <v>0</v>
      </c>
    </row>
    <row r="441" spans="1:8" s="94" customFormat="1" ht="25.5" x14ac:dyDescent="0.25">
      <c r="A441" s="204" t="s">
        <v>876</v>
      </c>
      <c r="B441" s="124" t="s">
        <v>898</v>
      </c>
      <c r="C441" s="141" t="s">
        <v>274</v>
      </c>
      <c r="D441" s="118" t="s">
        <v>1209</v>
      </c>
      <c r="E441" s="126" t="s">
        <v>40</v>
      </c>
      <c r="F441" s="120">
        <v>3500</v>
      </c>
      <c r="G441" s="127"/>
      <c r="H441" s="122">
        <f t="shared" si="93"/>
        <v>0</v>
      </c>
    </row>
    <row r="442" spans="1:8" s="94" customFormat="1" ht="25.5" x14ac:dyDescent="0.25">
      <c r="A442" s="204" t="s">
        <v>837</v>
      </c>
      <c r="B442" s="124" t="s">
        <v>898</v>
      </c>
      <c r="C442" s="141" t="s">
        <v>39</v>
      </c>
      <c r="D442" s="118" t="s">
        <v>1210</v>
      </c>
      <c r="E442" s="126" t="s">
        <v>40</v>
      </c>
      <c r="F442" s="149">
        <v>1050</v>
      </c>
      <c r="G442" s="127"/>
      <c r="H442" s="122">
        <f t="shared" si="93"/>
        <v>0</v>
      </c>
    </row>
    <row r="443" spans="1:8" s="94" customFormat="1" x14ac:dyDescent="0.25">
      <c r="A443" s="204" t="s">
        <v>838</v>
      </c>
      <c r="B443" s="124" t="s">
        <v>898</v>
      </c>
      <c r="C443" s="141" t="s">
        <v>278</v>
      </c>
      <c r="D443" s="118" t="s">
        <v>924</v>
      </c>
      <c r="E443" s="126" t="s">
        <v>40</v>
      </c>
      <c r="F443" s="149">
        <v>1050</v>
      </c>
      <c r="G443" s="127"/>
      <c r="H443" s="122">
        <f t="shared" si="93"/>
        <v>0</v>
      </c>
    </row>
    <row r="444" spans="1:8" s="94" customFormat="1" ht="25.5" x14ac:dyDescent="0.25">
      <c r="A444" s="204" t="s">
        <v>839</v>
      </c>
      <c r="B444" s="124" t="s">
        <v>898</v>
      </c>
      <c r="C444" s="141" t="s">
        <v>280</v>
      </c>
      <c r="D444" s="118" t="s">
        <v>926</v>
      </c>
      <c r="E444" s="126" t="s">
        <v>40</v>
      </c>
      <c r="F444" s="149">
        <v>2450</v>
      </c>
      <c r="G444" s="127"/>
      <c r="H444" s="122">
        <f t="shared" ref="H444" si="95">TRUNC($F444*G444,2)</f>
        <v>0</v>
      </c>
    </row>
    <row r="445" spans="1:8" s="94" customFormat="1" ht="25.5" x14ac:dyDescent="0.25">
      <c r="A445" s="204" t="s">
        <v>840</v>
      </c>
      <c r="B445" s="124" t="s">
        <v>898</v>
      </c>
      <c r="C445" s="163" t="s">
        <v>208</v>
      </c>
      <c r="D445" s="118" t="s">
        <v>1211</v>
      </c>
      <c r="E445" s="126" t="s">
        <v>48</v>
      </c>
      <c r="F445" s="120">
        <v>25</v>
      </c>
      <c r="G445" s="127"/>
      <c r="H445" s="122">
        <f t="shared" si="93"/>
        <v>0</v>
      </c>
    </row>
    <row r="446" spans="1:8" s="94" customFormat="1" ht="25.5" x14ac:dyDescent="0.25">
      <c r="A446" s="204" t="s">
        <v>841</v>
      </c>
      <c r="B446" s="124" t="s">
        <v>898</v>
      </c>
      <c r="C446" s="141" t="s">
        <v>84</v>
      </c>
      <c r="D446" s="118" t="s">
        <v>1212</v>
      </c>
      <c r="E446" s="126" t="s">
        <v>38</v>
      </c>
      <c r="F446" s="152">
        <v>12</v>
      </c>
      <c r="G446" s="127"/>
      <c r="H446" s="122">
        <f t="shared" si="93"/>
        <v>0</v>
      </c>
    </row>
    <row r="447" spans="1:8" s="94" customFormat="1" ht="25.5" x14ac:dyDescent="0.25">
      <c r="A447" s="204" t="s">
        <v>343</v>
      </c>
      <c r="B447" s="124" t="s">
        <v>898</v>
      </c>
      <c r="C447" s="163" t="s">
        <v>362</v>
      </c>
      <c r="D447" s="118" t="s">
        <v>1213</v>
      </c>
      <c r="E447" s="126" t="s">
        <v>48</v>
      </c>
      <c r="F447" s="120">
        <v>10</v>
      </c>
      <c r="G447" s="127"/>
      <c r="H447" s="122">
        <f t="shared" ref="H447:H453" si="96">TRUNC($F447*G447,2)</f>
        <v>0</v>
      </c>
    </row>
    <row r="448" spans="1:8" s="94" customFormat="1" ht="25.5" x14ac:dyDescent="0.25">
      <c r="A448" s="204" t="s">
        <v>842</v>
      </c>
      <c r="B448" s="124" t="s">
        <v>898</v>
      </c>
      <c r="C448" s="163" t="s">
        <v>364</v>
      </c>
      <c r="D448" s="118" t="s">
        <v>1214</v>
      </c>
      <c r="E448" s="126" t="s">
        <v>45</v>
      </c>
      <c r="F448" s="120">
        <v>1</v>
      </c>
      <c r="G448" s="127"/>
      <c r="H448" s="122">
        <f t="shared" si="96"/>
        <v>0</v>
      </c>
    </row>
    <row r="449" spans="1:8" s="94" customFormat="1" ht="25.5" x14ac:dyDescent="0.25">
      <c r="A449" s="204" t="s">
        <v>843</v>
      </c>
      <c r="B449" s="124" t="s">
        <v>898</v>
      </c>
      <c r="C449" s="163" t="s">
        <v>365</v>
      </c>
      <c r="D449" s="118" t="s">
        <v>1215</v>
      </c>
      <c r="E449" s="126" t="s">
        <v>45</v>
      </c>
      <c r="F449" s="120">
        <v>1</v>
      </c>
      <c r="G449" s="127"/>
      <c r="H449" s="122">
        <f t="shared" si="96"/>
        <v>0</v>
      </c>
    </row>
    <row r="450" spans="1:8" s="94" customFormat="1" ht="25.5" x14ac:dyDescent="0.25">
      <c r="A450" s="204" t="s">
        <v>844</v>
      </c>
      <c r="B450" s="124" t="s">
        <v>898</v>
      </c>
      <c r="C450" s="163" t="s">
        <v>366</v>
      </c>
      <c r="D450" s="118" t="s">
        <v>1216</v>
      </c>
      <c r="E450" s="126" t="s">
        <v>45</v>
      </c>
      <c r="F450" s="120">
        <v>1</v>
      </c>
      <c r="G450" s="127"/>
      <c r="H450" s="122">
        <f t="shared" si="96"/>
        <v>0</v>
      </c>
    </row>
    <row r="451" spans="1:8" s="94" customFormat="1" ht="25.5" x14ac:dyDescent="0.25">
      <c r="A451" s="204" t="s">
        <v>845</v>
      </c>
      <c r="B451" s="124" t="s">
        <v>898</v>
      </c>
      <c r="C451" s="163" t="s">
        <v>367</v>
      </c>
      <c r="D451" s="118" t="s">
        <v>1217</v>
      </c>
      <c r="E451" s="126" t="s">
        <v>45</v>
      </c>
      <c r="F451" s="120">
        <v>1</v>
      </c>
      <c r="G451" s="127"/>
      <c r="H451" s="122">
        <f t="shared" si="96"/>
        <v>0</v>
      </c>
    </row>
    <row r="452" spans="1:8" s="94" customFormat="1" ht="25.5" x14ac:dyDescent="0.25">
      <c r="A452" s="204" t="s">
        <v>859</v>
      </c>
      <c r="B452" s="124" t="s">
        <v>898</v>
      </c>
      <c r="C452" s="163" t="s">
        <v>871</v>
      </c>
      <c r="D452" s="118" t="s">
        <v>1218</v>
      </c>
      <c r="E452" s="126" t="s">
        <v>38</v>
      </c>
      <c r="F452" s="120">
        <v>3</v>
      </c>
      <c r="G452" s="127"/>
      <c r="H452" s="122">
        <f t="shared" si="96"/>
        <v>0</v>
      </c>
    </row>
    <row r="453" spans="1:8" s="94" customFormat="1" x14ac:dyDescent="0.25">
      <c r="A453" s="204" t="s">
        <v>860</v>
      </c>
      <c r="B453" s="124" t="s">
        <v>898</v>
      </c>
      <c r="C453" s="163" t="s">
        <v>501</v>
      </c>
      <c r="D453" s="118" t="s">
        <v>1219</v>
      </c>
      <c r="E453" s="126" t="s">
        <v>38</v>
      </c>
      <c r="F453" s="120">
        <v>3</v>
      </c>
      <c r="G453" s="127"/>
      <c r="H453" s="122">
        <f t="shared" si="96"/>
        <v>0</v>
      </c>
    </row>
    <row r="454" spans="1:8" s="94" customFormat="1" ht="25.5" x14ac:dyDescent="0.25">
      <c r="A454" s="204" t="s">
        <v>861</v>
      </c>
      <c r="B454" s="124" t="s">
        <v>898</v>
      </c>
      <c r="C454" s="192" t="s">
        <v>298</v>
      </c>
      <c r="D454" s="118" t="s">
        <v>1220</v>
      </c>
      <c r="E454" s="126" t="s">
        <v>48</v>
      </c>
      <c r="F454" s="120">
        <v>90.63</v>
      </c>
      <c r="G454" s="127"/>
      <c r="H454" s="122">
        <f>TRUNC($F454*G454,2)</f>
        <v>0</v>
      </c>
    </row>
    <row r="455" spans="1:8" s="94" customFormat="1" x14ac:dyDescent="0.25">
      <c r="A455" s="204"/>
      <c r="B455" s="124"/>
      <c r="C455" s="141"/>
      <c r="D455" s="118"/>
      <c r="E455" s="181"/>
      <c r="F455" s="193"/>
      <c r="G455" s="134"/>
      <c r="H455" s="187"/>
    </row>
    <row r="456" spans="1:8" s="94" customFormat="1" x14ac:dyDescent="0.25">
      <c r="A456" s="206"/>
      <c r="B456" s="172"/>
      <c r="C456" s="172"/>
      <c r="D456" s="171" t="s">
        <v>29</v>
      </c>
      <c r="E456" s="172"/>
      <c r="F456" s="172"/>
      <c r="G456" s="171"/>
      <c r="H456" s="172"/>
    </row>
    <row r="457" spans="1:8" s="94" customFormat="1" x14ac:dyDescent="0.25">
      <c r="A457" s="204" t="s">
        <v>862</v>
      </c>
      <c r="B457" s="124" t="s">
        <v>898</v>
      </c>
      <c r="C457" s="118" t="s">
        <v>205</v>
      </c>
      <c r="D457" s="118" t="s">
        <v>1221</v>
      </c>
      <c r="E457" s="126" t="s">
        <v>38</v>
      </c>
      <c r="F457" s="120">
        <v>150.38</v>
      </c>
      <c r="G457" s="127"/>
      <c r="H457" s="122">
        <f t="shared" ref="H457:H462" si="97">TRUNC($F457*G457,2)</f>
        <v>0</v>
      </c>
    </row>
    <row r="458" spans="1:8" s="94" customFormat="1" x14ac:dyDescent="0.25">
      <c r="A458" s="204" t="s">
        <v>863</v>
      </c>
      <c r="B458" s="124" t="s">
        <v>898</v>
      </c>
      <c r="C458" s="118" t="s">
        <v>229</v>
      </c>
      <c r="D458" s="118" t="s">
        <v>1222</v>
      </c>
      <c r="E458" s="126" t="s">
        <v>45</v>
      </c>
      <c r="F458" s="120">
        <v>21</v>
      </c>
      <c r="G458" s="127"/>
      <c r="H458" s="122">
        <f t="shared" si="97"/>
        <v>0</v>
      </c>
    </row>
    <row r="459" spans="1:8" s="94" customFormat="1" x14ac:dyDescent="0.25">
      <c r="A459" s="204" t="s">
        <v>864</v>
      </c>
      <c r="B459" s="124" t="s">
        <v>898</v>
      </c>
      <c r="C459" s="118" t="s">
        <v>230</v>
      </c>
      <c r="D459" s="118" t="s">
        <v>1223</v>
      </c>
      <c r="E459" s="126" t="s">
        <v>45</v>
      </c>
      <c r="F459" s="120">
        <v>6</v>
      </c>
      <c r="G459" s="127"/>
      <c r="H459" s="122">
        <f t="shared" si="97"/>
        <v>0</v>
      </c>
    </row>
    <row r="460" spans="1:8" s="94" customFormat="1" x14ac:dyDescent="0.25">
      <c r="A460" s="204" t="s">
        <v>865</v>
      </c>
      <c r="B460" s="124" t="s">
        <v>898</v>
      </c>
      <c r="C460" s="118" t="s">
        <v>231</v>
      </c>
      <c r="D460" s="118" t="s">
        <v>1224</v>
      </c>
      <c r="E460" s="126" t="s">
        <v>45</v>
      </c>
      <c r="F460" s="170">
        <v>10</v>
      </c>
      <c r="G460" s="127"/>
      <c r="H460" s="122">
        <f t="shared" si="97"/>
        <v>0</v>
      </c>
    </row>
    <row r="461" spans="1:8" s="94" customFormat="1" x14ac:dyDescent="0.25">
      <c r="A461" s="204" t="s">
        <v>866</v>
      </c>
      <c r="B461" s="124" t="s">
        <v>898</v>
      </c>
      <c r="C461" s="118" t="s">
        <v>228</v>
      </c>
      <c r="D461" s="118" t="s">
        <v>1225</v>
      </c>
      <c r="E461" s="126" t="s">
        <v>40</v>
      </c>
      <c r="F461" s="120">
        <v>15.038</v>
      </c>
      <c r="G461" s="127"/>
      <c r="H461" s="122">
        <f t="shared" si="97"/>
        <v>0</v>
      </c>
    </row>
    <row r="462" spans="1:8" s="94" customFormat="1" ht="25.5" x14ac:dyDescent="0.25">
      <c r="A462" s="204" t="s">
        <v>888</v>
      </c>
      <c r="B462" s="124" t="s">
        <v>898</v>
      </c>
      <c r="C462" s="118" t="s">
        <v>206</v>
      </c>
      <c r="D462" s="118" t="s">
        <v>1226</v>
      </c>
      <c r="E462" s="126" t="s">
        <v>38</v>
      </c>
      <c r="F462" s="120">
        <v>150.38</v>
      </c>
      <c r="G462" s="127"/>
      <c r="H462" s="122">
        <f t="shared" si="97"/>
        <v>0</v>
      </c>
    </row>
    <row r="463" spans="1:8" s="94" customFormat="1" x14ac:dyDescent="0.25">
      <c r="A463" s="204"/>
      <c r="B463" s="163"/>
      <c r="C463" s="163"/>
      <c r="D463" s="118"/>
      <c r="E463" s="151"/>
      <c r="F463" s="120"/>
      <c r="G463" s="134"/>
      <c r="H463" s="191"/>
    </row>
    <row r="464" spans="1:8" s="94" customFormat="1" x14ac:dyDescent="0.25">
      <c r="A464" s="205" t="s">
        <v>657</v>
      </c>
      <c r="B464" s="143"/>
      <c r="C464" s="143"/>
      <c r="D464" s="144" t="s">
        <v>830</v>
      </c>
      <c r="E464" s="145"/>
      <c r="F464" s="146"/>
      <c r="G464" s="147"/>
      <c r="H464" s="148">
        <f>SUM(H465:H467)</f>
        <v>0</v>
      </c>
    </row>
    <row r="465" spans="1:9" s="94" customFormat="1" x14ac:dyDescent="0.25">
      <c r="A465" s="204" t="s">
        <v>344</v>
      </c>
      <c r="B465" s="124" t="s">
        <v>884</v>
      </c>
      <c r="C465" s="117"/>
      <c r="D465" s="162" t="s">
        <v>899</v>
      </c>
      <c r="E465" s="119" t="s">
        <v>885</v>
      </c>
      <c r="F465" s="120">
        <v>1</v>
      </c>
      <c r="G465" s="134"/>
      <c r="H465" s="122">
        <f t="shared" ref="H465" si="98">TRUNC($F465*G465,2)</f>
        <v>0</v>
      </c>
      <c r="I465" s="194"/>
    </row>
    <row r="466" spans="1:9" s="94" customFormat="1" x14ac:dyDescent="0.25">
      <c r="A466" s="204"/>
      <c r="B466" s="163"/>
      <c r="C466" s="163"/>
      <c r="D466" s="118"/>
      <c r="E466" s="151"/>
      <c r="F466" s="195"/>
      <c r="G466" s="134"/>
      <c r="H466" s="191"/>
    </row>
    <row r="467" spans="1:9" s="94" customFormat="1" x14ac:dyDescent="0.25">
      <c r="A467" s="204"/>
      <c r="B467" s="163"/>
      <c r="C467" s="163"/>
      <c r="D467" s="118"/>
      <c r="E467" s="151"/>
      <c r="F467" s="120"/>
      <c r="G467" s="134"/>
      <c r="H467" s="191"/>
    </row>
    <row r="468" spans="1:9" s="94" customFormat="1" x14ac:dyDescent="0.25">
      <c r="A468" s="219" t="s">
        <v>31</v>
      </c>
      <c r="B468" s="220"/>
      <c r="C468" s="220"/>
      <c r="D468" s="219"/>
      <c r="E468" s="219"/>
      <c r="F468" s="219"/>
      <c r="G468" s="219"/>
      <c r="H468" s="196">
        <f>SUM(H10+H20+H30+H39+H47+H58+H69+H80+H86+H95+H104+H116+H119+H156+H164+H271+H392+H414+H417+H424+H427+H464)</f>
        <v>0</v>
      </c>
      <c r="I468" s="194"/>
    </row>
    <row r="469" spans="1:9" s="94" customFormat="1" x14ac:dyDescent="0.25">
      <c r="A469" s="128" t="s">
        <v>236</v>
      </c>
      <c r="B469" s="209">
        <v>0.22120000000000001</v>
      </c>
      <c r="C469" s="129"/>
      <c r="D469" s="210"/>
      <c r="E469" s="210"/>
      <c r="F469" s="210"/>
      <c r="G469" s="211"/>
      <c r="H469" s="197">
        <f>ROUND(H468*B469,2)</f>
        <v>0</v>
      </c>
    </row>
    <row r="470" spans="1:9" s="94" customFormat="1" x14ac:dyDescent="0.25">
      <c r="A470" s="219" t="s">
        <v>32</v>
      </c>
      <c r="B470" s="220"/>
      <c r="C470" s="220"/>
      <c r="D470" s="219"/>
      <c r="E470" s="219"/>
      <c r="F470" s="219"/>
      <c r="G470" s="219"/>
      <c r="H470" s="198">
        <f>H468+H469</f>
        <v>0</v>
      </c>
    </row>
    <row r="472" spans="1:9" x14ac:dyDescent="0.25">
      <c r="D472" s="28"/>
      <c r="E472" s="86"/>
    </row>
    <row r="473" spans="1:9" x14ac:dyDescent="0.25">
      <c r="D473" s="28"/>
      <c r="E473" s="86"/>
    </row>
    <row r="474" spans="1:9" x14ac:dyDescent="0.25">
      <c r="D474" s="28"/>
      <c r="E474" s="86"/>
    </row>
    <row r="475" spans="1:9" x14ac:dyDescent="0.25">
      <c r="C475" s="60"/>
      <c r="D475" s="27"/>
      <c r="E475" s="48"/>
      <c r="F475" s="79"/>
    </row>
    <row r="476" spans="1:9" x14ac:dyDescent="0.25">
      <c r="C476" s="78"/>
      <c r="D476" s="80"/>
      <c r="F476" s="26"/>
    </row>
    <row r="477" spans="1:9" x14ac:dyDescent="0.25">
      <c r="C477" s="78"/>
      <c r="D477" s="26"/>
    </row>
  </sheetData>
  <sortState ref="C310:H316">
    <sortCondition ref="C310"/>
  </sortState>
  <mergeCells count="10">
    <mergeCell ref="A3:H3"/>
    <mergeCell ref="A468:G468"/>
    <mergeCell ref="A470:G470"/>
    <mergeCell ref="B5:D5"/>
    <mergeCell ref="B6:D6"/>
    <mergeCell ref="E5:H5"/>
    <mergeCell ref="E6:H6"/>
    <mergeCell ref="A4:H4"/>
    <mergeCell ref="E7:G7"/>
    <mergeCell ref="B7:C7"/>
  </mergeCells>
  <phoneticPr fontId="15" type="noConversion"/>
  <printOptions horizontalCentered="1"/>
  <pageMargins left="0.78740157480314965" right="0.78740157480314965" top="0.98425196850393704" bottom="0.78740157480314965" header="0.31496062992125984" footer="0.31496062992125984"/>
  <pageSetup paperSize="9" scale="58" fitToHeight="14" orientation="portrait" horizontalDpi="1200" verticalDpi="1200" r:id="rId1"/>
  <rowBreaks count="2" manualBreakCount="2">
    <brk id="319" max="7" man="1"/>
    <brk id="455" max="7" man="1"/>
  </rowBreaks>
  <colBreaks count="1" manualBreakCount="1">
    <brk id="3" max="4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J59"/>
  <sheetViews>
    <sheetView showGridLines="0" view="pageBreakPreview" topLeftCell="A34" zoomScaleNormal="115" zoomScaleSheetLayoutView="100" workbookViewId="0">
      <selection activeCell="E55" sqref="E55"/>
    </sheetView>
  </sheetViews>
  <sheetFormatPr defaultColWidth="9.140625" defaultRowHeight="15" x14ac:dyDescent="0.25"/>
  <cols>
    <col min="1" max="1" width="14.7109375" style="2" customWidth="1"/>
    <col min="2" max="2" width="62.5703125" style="1" customWidth="1"/>
    <col min="3" max="3" width="23.42578125" style="3" bestFit="1" customWidth="1"/>
    <col min="4" max="4" width="18" style="1" bestFit="1" customWidth="1"/>
    <col min="5" max="5" width="11.140625" style="1" bestFit="1" customWidth="1"/>
    <col min="6" max="16384" width="9.140625" style="1"/>
  </cols>
  <sheetData>
    <row r="1" spans="1:10" ht="64.5" customHeight="1" x14ac:dyDescent="0.25"/>
    <row r="3" spans="1:10" s="26" customFormat="1" ht="21" customHeight="1" x14ac:dyDescent="0.25">
      <c r="A3" s="234" t="s">
        <v>0</v>
      </c>
      <c r="B3" s="234"/>
      <c r="C3" s="234"/>
      <c r="D3" s="51"/>
      <c r="E3" s="51"/>
      <c r="F3" s="51"/>
      <c r="G3" s="51"/>
      <c r="H3" s="51"/>
      <c r="I3" s="51"/>
    </row>
    <row r="4" spans="1:10" s="26" customFormat="1" ht="12.75" x14ac:dyDescent="0.25">
      <c r="A4" s="40" t="s">
        <v>130</v>
      </c>
      <c r="B4" s="41" t="s">
        <v>664</v>
      </c>
      <c r="C4" s="42"/>
      <c r="E4" s="43"/>
      <c r="F4" s="44"/>
      <c r="G4" s="43"/>
      <c r="H4" s="43"/>
      <c r="I4" s="43"/>
      <c r="J4" s="43"/>
    </row>
    <row r="5" spans="1:10" s="26" customFormat="1" ht="12.75" x14ac:dyDescent="0.25">
      <c r="A5" s="40" t="s">
        <v>131</v>
      </c>
      <c r="B5" s="41" t="str">
        <f>'PLANILHA ORÇAMENTARIA'!B6</f>
        <v>VOTUPORANGA</v>
      </c>
      <c r="C5" s="42"/>
      <c r="E5" s="43"/>
      <c r="F5" s="44"/>
      <c r="G5" s="43"/>
      <c r="H5" s="43"/>
      <c r="I5" s="43"/>
      <c r="J5" s="43"/>
    </row>
    <row r="6" spans="1:10" s="26" customFormat="1" ht="12.75" x14ac:dyDescent="0.25">
      <c r="A6" s="45"/>
      <c r="B6" s="41"/>
      <c r="C6" s="44"/>
      <c r="E6" s="43"/>
      <c r="F6" s="44"/>
      <c r="G6" s="43"/>
      <c r="H6" s="43"/>
      <c r="I6" s="43"/>
      <c r="J6" s="43"/>
    </row>
    <row r="7" spans="1:10" s="26" customFormat="1" ht="12.75" x14ac:dyDescent="0.25">
      <c r="A7" s="46" t="s">
        <v>132</v>
      </c>
      <c r="B7" s="47"/>
      <c r="C7" s="44"/>
      <c r="E7" s="43"/>
      <c r="F7" s="48"/>
      <c r="G7" s="49"/>
      <c r="H7" s="50"/>
    </row>
    <row r="8" spans="1:10" s="26" customFormat="1" ht="13.5" thickBot="1" x14ac:dyDescent="0.3">
      <c r="A8" s="24"/>
      <c r="B8" s="84"/>
      <c r="C8" s="24"/>
      <c r="D8" s="25"/>
      <c r="F8" s="27"/>
      <c r="G8" s="28"/>
      <c r="H8" s="28"/>
    </row>
    <row r="9" spans="1:10" ht="15.75" x14ac:dyDescent="0.25">
      <c r="A9" s="4" t="s">
        <v>1</v>
      </c>
      <c r="B9" s="5" t="s">
        <v>2</v>
      </c>
      <c r="C9" s="6" t="s">
        <v>3</v>
      </c>
    </row>
    <row r="10" spans="1:10" x14ac:dyDescent="0.25">
      <c r="A10" s="7" t="str">
        <f>'PLANILHA ORÇAMENTARIA'!A10</f>
        <v>01.00</v>
      </c>
      <c r="B10" s="8" t="str">
        <f>'PLANILHA ORÇAMENTARIA'!D10</f>
        <v>SERVIÇO TÉCNICO ESPECIALIZADO</v>
      </c>
      <c r="C10" s="9">
        <f>'PLANILHA ORÇAMENTARIA'!H10</f>
        <v>0</v>
      </c>
    </row>
    <row r="11" spans="1:10" x14ac:dyDescent="0.25">
      <c r="A11" s="10"/>
      <c r="B11" s="11"/>
      <c r="C11" s="12"/>
    </row>
    <row r="12" spans="1:10" x14ac:dyDescent="0.25">
      <c r="A12" s="7" t="str">
        <f>'PLANILHA ORÇAMENTARIA'!A20</f>
        <v>02.00</v>
      </c>
      <c r="B12" s="13" t="str">
        <f>'PLANILHA ORÇAMENTARIA'!D20</f>
        <v>SERVIÇOS PRELIMINARES</v>
      </c>
      <c r="C12" s="9">
        <f>'PLANILHA ORÇAMENTARIA'!H20</f>
        <v>0</v>
      </c>
    </row>
    <row r="13" spans="1:10" x14ac:dyDescent="0.25">
      <c r="A13" s="10"/>
      <c r="B13" s="14"/>
      <c r="C13" s="12"/>
    </row>
    <row r="14" spans="1:10" x14ac:dyDescent="0.25">
      <c r="A14" s="7" t="str">
        <f>'PLANILHA ORÇAMENTARIA'!A30</f>
        <v>03.00</v>
      </c>
      <c r="B14" s="15" t="str">
        <f>'PLANILHA ORÇAMENTARIA'!D30</f>
        <v>APOIO, INICIO E ADMINISTRAÇÃO DA OBRA</v>
      </c>
      <c r="C14" s="9">
        <f>'PLANILHA ORÇAMENTARIA'!H30</f>
        <v>0</v>
      </c>
    </row>
    <row r="15" spans="1:10" x14ac:dyDescent="0.25">
      <c r="A15" s="10"/>
      <c r="B15" s="14"/>
      <c r="C15" s="12"/>
    </row>
    <row r="16" spans="1:10" x14ac:dyDescent="0.25">
      <c r="A16" s="7" t="str">
        <f>'PLANILHA ORÇAMENTARIA'!A39</f>
        <v>04.00</v>
      </c>
      <c r="B16" s="13" t="str">
        <f>'PLANILHA ORÇAMENTARIA'!D39</f>
        <v xml:space="preserve">TRANSPORTE E MOVIMENTAÇÃO, DENTRO E FORA DA OBRA </v>
      </c>
      <c r="C16" s="9">
        <f>'PLANILHA ORÇAMENTARIA'!H39</f>
        <v>0</v>
      </c>
    </row>
    <row r="17" spans="1:3" x14ac:dyDescent="0.25">
      <c r="A17" s="10"/>
      <c r="B17" s="14"/>
      <c r="C17" s="12"/>
    </row>
    <row r="18" spans="1:3" x14ac:dyDescent="0.25">
      <c r="A18" s="7" t="str">
        <f>'PLANILHA ORÇAMENTARIA'!A47</f>
        <v>05.00</v>
      </c>
      <c r="B18" s="13" t="str">
        <f>'PLANILHA ORÇAMENTARIA'!D47</f>
        <v>INFRA ESTRUTURA</v>
      </c>
      <c r="C18" s="9">
        <f>'PLANILHA ORÇAMENTARIA'!H47</f>
        <v>0</v>
      </c>
    </row>
    <row r="19" spans="1:3" x14ac:dyDescent="0.25">
      <c r="A19" s="10"/>
      <c r="B19" s="14"/>
      <c r="C19" s="12"/>
    </row>
    <row r="20" spans="1:3" x14ac:dyDescent="0.25">
      <c r="A20" s="7" t="str">
        <f>'PLANILHA ORÇAMENTARIA'!A58</f>
        <v>06.00</v>
      </c>
      <c r="B20" s="13" t="str">
        <f>'PLANILHA ORÇAMENTARIA'!D58</f>
        <v>SUPERESTRUTURA</v>
      </c>
      <c r="C20" s="9">
        <f>'PLANILHA ORÇAMENTARIA'!H58</f>
        <v>0</v>
      </c>
    </row>
    <row r="21" spans="1:3" x14ac:dyDescent="0.25">
      <c r="A21" s="10"/>
      <c r="B21" s="14"/>
      <c r="C21" s="12"/>
    </row>
    <row r="22" spans="1:3" x14ac:dyDescent="0.25">
      <c r="A22" s="7" t="str">
        <f>'PLANILHA ORÇAMENTARIA'!A69</f>
        <v>07.00</v>
      </c>
      <c r="B22" s="13" t="str">
        <f>'PLANILHA ORÇAMENTARIA'!D69</f>
        <v>ALVENARIA E FECHAMENTO</v>
      </c>
      <c r="C22" s="9">
        <f>'PLANILHA ORÇAMENTARIA'!H69</f>
        <v>0</v>
      </c>
    </row>
    <row r="23" spans="1:3" x14ac:dyDescent="0.25">
      <c r="A23" s="10"/>
      <c r="B23" s="14"/>
      <c r="C23" s="12"/>
    </row>
    <row r="24" spans="1:3" x14ac:dyDescent="0.25">
      <c r="A24" s="7" t="str">
        <f>'PLANILHA ORÇAMENTARIA'!A80</f>
        <v>08.00</v>
      </c>
      <c r="B24" s="13" t="str">
        <f>'PLANILHA ORÇAMENTARIA'!D80</f>
        <v xml:space="preserve">COBERTURA </v>
      </c>
      <c r="C24" s="9">
        <f>'PLANILHA ORÇAMENTARIA'!H80</f>
        <v>0</v>
      </c>
    </row>
    <row r="25" spans="1:3" x14ac:dyDescent="0.25">
      <c r="A25" s="10"/>
      <c r="B25" s="14"/>
      <c r="C25" s="12"/>
    </row>
    <row r="26" spans="1:3" x14ac:dyDescent="0.25">
      <c r="A26" s="7" t="str">
        <f>'PLANILHA ORÇAMENTARIA'!A86</f>
        <v>09.00</v>
      </c>
      <c r="B26" s="13" t="str">
        <f>'PLANILHA ORÇAMENTARIA'!D86</f>
        <v>TRATAMENTOS E IMPERMEABILIZAÇÃO</v>
      </c>
      <c r="C26" s="9">
        <f>'PLANILHA ORÇAMENTARIA'!H86</f>
        <v>0</v>
      </c>
    </row>
    <row r="27" spans="1:3" x14ac:dyDescent="0.25">
      <c r="A27" s="10"/>
      <c r="B27" s="14"/>
      <c r="C27" s="12"/>
    </row>
    <row r="28" spans="1:3" x14ac:dyDescent="0.25">
      <c r="A28" s="7" t="str">
        <f>'PLANILHA ORÇAMENTARIA'!A95</f>
        <v>10.00</v>
      </c>
      <c r="B28" s="13" t="str">
        <f>'PLANILHA ORÇAMENTARIA'!D95</f>
        <v>REVESTIMENTOS DE PAREDES INTERNO E EXTERNO</v>
      </c>
      <c r="C28" s="9">
        <f>'PLANILHA ORÇAMENTARIA'!H95</f>
        <v>0</v>
      </c>
    </row>
    <row r="29" spans="1:3" x14ac:dyDescent="0.25">
      <c r="A29" s="10"/>
      <c r="B29" s="14"/>
      <c r="C29" s="12"/>
    </row>
    <row r="30" spans="1:3" x14ac:dyDescent="0.25">
      <c r="A30" s="7" t="str">
        <f>'PLANILHA ORÇAMENTARIA'!A104</f>
        <v>11.00</v>
      </c>
      <c r="B30" s="13" t="str">
        <f>'PLANILHA ORÇAMENTARIA'!D104</f>
        <v>REVESTIMENTOS DE PISOS INTERNOS E EXTERNOS</v>
      </c>
      <c r="C30" s="9">
        <f>'PLANILHA ORÇAMENTARIA'!H104</f>
        <v>0</v>
      </c>
    </row>
    <row r="31" spans="1:3" x14ac:dyDescent="0.25">
      <c r="A31" s="10"/>
      <c r="B31" s="14"/>
      <c r="C31" s="12"/>
    </row>
    <row r="32" spans="1:3" x14ac:dyDescent="0.25">
      <c r="A32" s="7" t="str">
        <f>'PLANILHA ORÇAMENTARIA'!A116</f>
        <v>12.00</v>
      </c>
      <c r="B32" s="13" t="str">
        <f>'PLANILHA ORÇAMENTARIA'!D116</f>
        <v>FORROS</v>
      </c>
      <c r="C32" s="9">
        <f>'PLANILHA ORÇAMENTARIA'!H116</f>
        <v>0</v>
      </c>
    </row>
    <row r="33" spans="1:5" x14ac:dyDescent="0.25">
      <c r="A33" s="10"/>
      <c r="B33" s="14"/>
      <c r="C33" s="12"/>
    </row>
    <row r="34" spans="1:5" x14ac:dyDescent="0.25">
      <c r="A34" s="7" t="str">
        <f>'PLANILHA ORÇAMENTARIA'!A119</f>
        <v>13.00</v>
      </c>
      <c r="B34" s="13" t="str">
        <f>'PLANILHA ORÇAMENTARIA'!D119</f>
        <v>ESQUADRIAS DE MADEIRA, ALUMINIO E FERRO</v>
      </c>
      <c r="C34" s="9">
        <f>'PLANILHA ORÇAMENTARIA'!H119</f>
        <v>0</v>
      </c>
    </row>
    <row r="35" spans="1:5" x14ac:dyDescent="0.25">
      <c r="A35" s="10"/>
      <c r="B35" s="14"/>
      <c r="C35" s="12"/>
    </row>
    <row r="36" spans="1:5" x14ac:dyDescent="0.25">
      <c r="A36" s="7" t="str">
        <f>'PLANILHA ORÇAMENTARIA'!A156</f>
        <v>14.0</v>
      </c>
      <c r="B36" s="13" t="str">
        <f>'PLANILHA ORÇAMENTARIA'!D156</f>
        <v>PINTURAS</v>
      </c>
      <c r="C36" s="9">
        <f>'PLANILHA ORÇAMENTARIA'!H156</f>
        <v>0</v>
      </c>
    </row>
    <row r="37" spans="1:5" x14ac:dyDescent="0.25">
      <c r="A37" s="10"/>
      <c r="B37" s="14"/>
      <c r="C37" s="12"/>
    </row>
    <row r="38" spans="1:5" x14ac:dyDescent="0.25">
      <c r="A38" s="7" t="str">
        <f>'PLANILHA ORÇAMENTARIA'!A164</f>
        <v>15.0</v>
      </c>
      <c r="B38" s="16" t="str">
        <f>'PLANILHA ORÇAMENTARIA'!D164</f>
        <v>INSTALAÇÕES HIDRAÚLICAS</v>
      </c>
      <c r="C38" s="9">
        <f>'PLANILHA ORÇAMENTARIA'!H164</f>
        <v>0</v>
      </c>
    </row>
    <row r="39" spans="1:5" x14ac:dyDescent="0.25">
      <c r="A39" s="10"/>
      <c r="B39" s="14"/>
      <c r="C39" s="12"/>
    </row>
    <row r="40" spans="1:5" x14ac:dyDescent="0.25">
      <c r="A40" s="7" t="str">
        <f>'PLANILHA ORÇAMENTARIA'!A271</f>
        <v>16.00</v>
      </c>
      <c r="B40" s="13" t="str">
        <f>'PLANILHA ORÇAMENTARIA'!D271</f>
        <v>INSTALAÇÕES ELÉTRICAS</v>
      </c>
      <c r="C40" s="9">
        <f>'PLANILHA ORÇAMENTARIA'!H271</f>
        <v>0</v>
      </c>
      <c r="D40" s="29"/>
      <c r="E40" s="29"/>
    </row>
    <row r="41" spans="1:5" x14ac:dyDescent="0.25">
      <c r="A41" s="10"/>
      <c r="B41" s="14"/>
      <c r="C41" s="12"/>
    </row>
    <row r="42" spans="1:5" x14ac:dyDescent="0.25">
      <c r="A42" s="17" t="str">
        <f>'PLANILHA ORÇAMENTARIA'!A392</f>
        <v>17.00</v>
      </c>
      <c r="B42" s="13" t="str">
        <f>'PLANILHA ORÇAMENTARIA'!D392</f>
        <v>GASES MEDICINAIS</v>
      </c>
      <c r="C42" s="9">
        <f>'PLANILHA ORÇAMENTARIA'!H392</f>
        <v>0</v>
      </c>
      <c r="E42" s="29"/>
    </row>
    <row r="43" spans="1:5" x14ac:dyDescent="0.25">
      <c r="A43" s="10"/>
      <c r="B43" s="14"/>
      <c r="C43" s="12"/>
    </row>
    <row r="44" spans="1:5" x14ac:dyDescent="0.25">
      <c r="A44" s="7" t="str">
        <f>'PLANILHA ORÇAMENTARIA'!A414</f>
        <v>18.00</v>
      </c>
      <c r="B44" s="61" t="str">
        <f>'PLANILHA ORÇAMENTARIA'!D414</f>
        <v>AR CONDICIONADO</v>
      </c>
      <c r="C44" s="9">
        <f>'PLANILHA ORÇAMENTARIA'!H414</f>
        <v>0</v>
      </c>
    </row>
    <row r="45" spans="1:5" x14ac:dyDescent="0.25">
      <c r="A45" s="10"/>
      <c r="B45" s="14"/>
      <c r="C45" s="12"/>
    </row>
    <row r="46" spans="1:5" x14ac:dyDescent="0.25">
      <c r="A46" s="7" t="str">
        <f>'PLANILHA ORÇAMENTARIA'!A417</f>
        <v>19.00</v>
      </c>
      <c r="B46" s="13" t="str">
        <f>'PLANILHA ORÇAMENTARIA'!D417</f>
        <v>COMUNICAÇÃO VISUAL</v>
      </c>
      <c r="C46" s="9">
        <f>'PLANILHA ORÇAMENTARIA'!H417</f>
        <v>0</v>
      </c>
    </row>
    <row r="47" spans="1:5" x14ac:dyDescent="0.25">
      <c r="A47" s="10"/>
      <c r="B47" s="14"/>
      <c r="C47" s="12"/>
    </row>
    <row r="48" spans="1:5" x14ac:dyDescent="0.25">
      <c r="A48" s="7" t="str">
        <f>'PLANILHA ORÇAMENTARIA'!A424</f>
        <v>20.00</v>
      </c>
      <c r="B48" s="13" t="str">
        <f>'PLANILHA ORÇAMENTARIA'!D424</f>
        <v>SERVIÇOS FINAIS DE OBRAS E EQUIPAMENTOS</v>
      </c>
      <c r="C48" s="9">
        <f>'PLANILHA ORÇAMENTARIA'!H424</f>
        <v>0</v>
      </c>
    </row>
    <row r="49" spans="1:5" x14ac:dyDescent="0.25">
      <c r="A49" s="10"/>
      <c r="B49" s="14"/>
      <c r="C49" s="12"/>
    </row>
    <row r="50" spans="1:5" x14ac:dyDescent="0.25">
      <c r="A50" s="7" t="str">
        <f>'PLANILHA ORÇAMENTARIA'!A427</f>
        <v>21.00</v>
      </c>
      <c r="B50" s="57" t="str">
        <f>'PLANILHA ORÇAMENTARIA'!D427</f>
        <v>SERVIÇOS EXTERNOS</v>
      </c>
      <c r="C50" s="9">
        <f>'PLANILHA ORÇAMENTARIA'!H427</f>
        <v>0</v>
      </c>
    </row>
    <row r="51" spans="1:5" x14ac:dyDescent="0.25">
      <c r="A51" s="18"/>
      <c r="B51" s="19"/>
      <c r="C51" s="20"/>
    </row>
    <row r="52" spans="1:5" x14ac:dyDescent="0.25">
      <c r="A52" s="7" t="str">
        <f>'PLANILHA ORÇAMENTARIA'!A464</f>
        <v>22.00</v>
      </c>
      <c r="B52" s="13" t="str">
        <f>'PLANILHA ORÇAMENTARIA'!D464</f>
        <v>ADMINISTRAÇÃO LOCAL, MOBILIZAÇÃO E DESMOBILIZAÇÃO</v>
      </c>
      <c r="C52" s="9">
        <f>'PLANILHA ORÇAMENTARIA'!H464</f>
        <v>0</v>
      </c>
    </row>
    <row r="53" spans="1:5" x14ac:dyDescent="0.25">
      <c r="A53" s="18"/>
      <c r="B53" s="19"/>
      <c r="C53" s="20"/>
    </row>
    <row r="54" spans="1:5" ht="15.75" x14ac:dyDescent="0.25">
      <c r="A54" s="230" t="s">
        <v>31</v>
      </c>
      <c r="B54" s="231"/>
      <c r="C54" s="21">
        <f>SUM(C10:C53)</f>
        <v>0</v>
      </c>
      <c r="D54" s="29"/>
      <c r="E54" s="29"/>
    </row>
    <row r="55" spans="1:5" ht="15.75" x14ac:dyDescent="0.25">
      <c r="A55" s="230" t="s">
        <v>236</v>
      </c>
      <c r="B55" s="231"/>
      <c r="C55" s="21">
        <f>'PLANILHA ORÇAMENTARIA'!H469</f>
        <v>0</v>
      </c>
    </row>
    <row r="56" spans="1:5" ht="16.5" thickBot="1" x14ac:dyDescent="0.3">
      <c r="A56" s="232" t="s">
        <v>32</v>
      </c>
      <c r="B56" s="233"/>
      <c r="C56" s="22">
        <f>C54+C55</f>
        <v>0</v>
      </c>
      <c r="D56" s="29"/>
      <c r="E56" s="29"/>
    </row>
    <row r="58" spans="1:5" x14ac:dyDescent="0.25">
      <c r="C58" s="212">
        <f>'PLANILHA ORÇAMENTARIA'!H470</f>
        <v>0</v>
      </c>
    </row>
    <row r="59" spans="1:5" x14ac:dyDescent="0.25">
      <c r="C59" s="213">
        <f>C56-C58</f>
        <v>0</v>
      </c>
    </row>
  </sheetData>
  <mergeCells count="4">
    <mergeCell ref="A54:B54"/>
    <mergeCell ref="A55:B55"/>
    <mergeCell ref="A56:B56"/>
    <mergeCell ref="A3:C3"/>
  </mergeCells>
  <printOptions horizontalCentered="1" verticalCentered="1"/>
  <pageMargins left="0.39370078740157483" right="0.39370078740157483" top="0.98425196850393704" bottom="0.98425196850393704" header="0.31496062992125984" footer="0.31496062992125984"/>
  <pageSetup paperSize="9" scale="82" orientation="portrait" horizontalDpi="1200" verticalDpi="1200" r:id="rId1"/>
  <headerFoot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pageSetUpPr fitToPage="1"/>
  </sheetPr>
  <dimension ref="A1:M57"/>
  <sheetViews>
    <sheetView showGridLines="0" tabSelected="1" view="pageBreakPreview" zoomScale="85" zoomScaleNormal="55" zoomScaleSheetLayoutView="85" workbookViewId="0">
      <pane xSplit="3" ySplit="8" topLeftCell="D66" activePane="bottomRight" state="frozen"/>
      <selection activeCell="B2" sqref="B2:D6"/>
      <selection pane="topRight" activeCell="B2" sqref="B2:D6"/>
      <selection pane="bottomLeft" activeCell="B2" sqref="B2:D6"/>
      <selection pane="bottomRight" activeCell="B6" sqref="B6"/>
    </sheetView>
  </sheetViews>
  <sheetFormatPr defaultColWidth="9.140625" defaultRowHeight="15" x14ac:dyDescent="0.25"/>
  <cols>
    <col min="1" max="1" width="9.140625" style="30" customWidth="1"/>
    <col min="2" max="2" width="57.42578125" style="30" customWidth="1"/>
    <col min="3" max="3" width="15.7109375" style="30" customWidth="1"/>
    <col min="4" max="11" width="15.7109375" style="39" customWidth="1"/>
    <col min="12" max="12" width="13.7109375" style="39" customWidth="1"/>
    <col min="13" max="13" width="13.7109375" style="30" customWidth="1"/>
    <col min="14" max="16384" width="9.140625" style="30"/>
  </cols>
  <sheetData>
    <row r="1" spans="1:13" ht="64.5" customHeight="1" x14ac:dyDescent="0.25"/>
    <row r="2" spans="1:13" ht="3" customHeight="1" x14ac:dyDescent="0.25"/>
    <row r="3" spans="1:13" x14ac:dyDescent="0.25">
      <c r="A3" s="53" t="s">
        <v>130</v>
      </c>
      <c r="B3" s="41" t="s">
        <v>664</v>
      </c>
      <c r="C3" s="52"/>
      <c r="D3" s="235" t="s">
        <v>238</v>
      </c>
      <c r="E3" s="235"/>
      <c r="F3" s="235"/>
      <c r="G3" s="235"/>
      <c r="H3" s="235"/>
      <c r="I3" s="235"/>
      <c r="J3" s="235"/>
      <c r="K3" s="52"/>
      <c r="L3" s="52"/>
    </row>
    <row r="4" spans="1:13" x14ac:dyDescent="0.25">
      <c r="A4" s="53" t="s">
        <v>131</v>
      </c>
      <c r="B4" s="41" t="str">
        <f>'PLANILHA ORÇAMENTARIA'!B6</f>
        <v>VOTUPORANGA</v>
      </c>
      <c r="C4" s="52"/>
      <c r="D4" s="235"/>
      <c r="E4" s="235"/>
      <c r="F4" s="235"/>
      <c r="G4" s="235"/>
      <c r="H4" s="235"/>
      <c r="I4" s="235"/>
      <c r="J4" s="235"/>
      <c r="K4" s="52"/>
      <c r="L4" s="52"/>
    </row>
    <row r="5" spans="1:13" x14ac:dyDescent="0.25">
      <c r="A5" s="54"/>
      <c r="B5" s="41"/>
      <c r="C5" s="32"/>
      <c r="D5" s="235"/>
      <c r="E5" s="235"/>
      <c r="F5" s="235"/>
      <c r="G5" s="235"/>
      <c r="H5" s="235"/>
      <c r="I5" s="235"/>
      <c r="J5" s="235"/>
      <c r="K5" s="32"/>
      <c r="L5" s="32"/>
    </row>
    <row r="6" spans="1:13" x14ac:dyDescent="0.25">
      <c r="A6" s="55" t="s">
        <v>132</v>
      </c>
      <c r="B6" s="47"/>
      <c r="C6" s="32"/>
      <c r="D6" s="235"/>
      <c r="E6" s="235"/>
      <c r="F6" s="235"/>
      <c r="G6" s="235"/>
      <c r="H6" s="235"/>
      <c r="I6" s="235"/>
      <c r="J6" s="235"/>
      <c r="K6" s="32"/>
      <c r="L6" s="32"/>
    </row>
    <row r="7" spans="1:13" ht="0.75" customHeight="1" thickBot="1" x14ac:dyDescent="0.3">
      <c r="A7" s="56"/>
      <c r="B7" s="31"/>
      <c r="C7" s="32"/>
      <c r="D7" s="235"/>
      <c r="E7" s="235"/>
      <c r="F7" s="235"/>
      <c r="G7" s="235"/>
      <c r="H7" s="235"/>
      <c r="I7" s="235"/>
      <c r="J7" s="235"/>
      <c r="K7" s="32"/>
      <c r="L7" s="32"/>
    </row>
    <row r="8" spans="1:13" s="35" customFormat="1" ht="33.75" customHeight="1" thickBot="1" x14ac:dyDescent="0.3">
      <c r="A8" s="33" t="s">
        <v>1</v>
      </c>
      <c r="B8" s="33" t="s">
        <v>2</v>
      </c>
      <c r="C8" s="34" t="s">
        <v>3</v>
      </c>
      <c r="D8" s="65" t="s">
        <v>120</v>
      </c>
      <c r="E8" s="66" t="s">
        <v>121</v>
      </c>
      <c r="F8" s="66" t="s">
        <v>122</v>
      </c>
      <c r="G8" s="66" t="s">
        <v>123</v>
      </c>
      <c r="H8" s="66" t="s">
        <v>124</v>
      </c>
      <c r="I8" s="66" t="s">
        <v>125</v>
      </c>
      <c r="J8" s="66" t="s">
        <v>126</v>
      </c>
      <c r="K8" s="66" t="s">
        <v>127</v>
      </c>
      <c r="L8" s="67" t="s">
        <v>889</v>
      </c>
    </row>
    <row r="9" spans="1:13" ht="19.5" customHeight="1" x14ac:dyDescent="0.25">
      <c r="A9" s="236" t="str">
        <f>RESUMO!A10</f>
        <v>01.00</v>
      </c>
      <c r="B9" s="238" t="str">
        <f>RESUMO!B10</f>
        <v>SERVIÇO TÉCNICO ESPECIALIZADO</v>
      </c>
      <c r="C9" s="241">
        <f>RESUMO!C10</f>
        <v>0</v>
      </c>
      <c r="D9" s="68">
        <f>$C$9*D10</f>
        <v>0</v>
      </c>
      <c r="E9" s="69">
        <f t="shared" ref="E9:K9" si="0">$C$9*E10</f>
        <v>0</v>
      </c>
      <c r="F9" s="69">
        <f t="shared" si="0"/>
        <v>0</v>
      </c>
      <c r="G9" s="69">
        <f t="shared" si="0"/>
        <v>0</v>
      </c>
      <c r="H9" s="69">
        <f t="shared" si="0"/>
        <v>0</v>
      </c>
      <c r="I9" s="69">
        <f t="shared" si="0"/>
        <v>0</v>
      </c>
      <c r="J9" s="69">
        <f t="shared" si="0"/>
        <v>0</v>
      </c>
      <c r="K9" s="69">
        <f t="shared" si="0"/>
        <v>0</v>
      </c>
      <c r="L9" s="70">
        <f t="shared" ref="L9:L52" si="1">SUM(D9:K9)</f>
        <v>0</v>
      </c>
    </row>
    <row r="10" spans="1:13" ht="19.5" customHeight="1" x14ac:dyDescent="0.25">
      <c r="A10" s="240"/>
      <c r="B10" s="239"/>
      <c r="C10" s="242"/>
      <c r="D10" s="63">
        <v>0.15</v>
      </c>
      <c r="E10" s="71">
        <v>0.15</v>
      </c>
      <c r="F10" s="71">
        <v>0.15</v>
      </c>
      <c r="G10" s="71">
        <v>0.15</v>
      </c>
      <c r="H10" s="71">
        <v>0.1</v>
      </c>
      <c r="I10" s="71">
        <v>0.1</v>
      </c>
      <c r="J10" s="71">
        <v>0.1</v>
      </c>
      <c r="K10" s="71">
        <v>0.1</v>
      </c>
      <c r="L10" s="72">
        <f t="shared" si="1"/>
        <v>0.99999999999999989</v>
      </c>
    </row>
    <row r="11" spans="1:13" ht="19.5" customHeight="1" x14ac:dyDescent="0.25">
      <c r="A11" s="236" t="str">
        <f>RESUMO!A12</f>
        <v>02.00</v>
      </c>
      <c r="B11" s="238" t="str">
        <f>RESUMO!B12</f>
        <v>SERVIÇOS PRELIMINARES</v>
      </c>
      <c r="C11" s="241">
        <f>RESUMO!C12</f>
        <v>0</v>
      </c>
      <c r="D11" s="62">
        <f>$C$11*D12</f>
        <v>0</v>
      </c>
      <c r="E11" s="64">
        <f t="shared" ref="E11:K11" si="2">$C$11*E12</f>
        <v>0</v>
      </c>
      <c r="F11" s="64">
        <f t="shared" si="2"/>
        <v>0</v>
      </c>
      <c r="G11" s="64">
        <f t="shared" si="2"/>
        <v>0</v>
      </c>
      <c r="H11" s="64">
        <f t="shared" si="2"/>
        <v>0</v>
      </c>
      <c r="I11" s="64">
        <f t="shared" si="2"/>
        <v>0</v>
      </c>
      <c r="J11" s="64">
        <f t="shared" si="2"/>
        <v>0</v>
      </c>
      <c r="K11" s="64">
        <f t="shared" si="2"/>
        <v>0</v>
      </c>
      <c r="L11" s="73">
        <f t="shared" si="1"/>
        <v>0</v>
      </c>
    </row>
    <row r="12" spans="1:13" ht="19.5" customHeight="1" x14ac:dyDescent="0.25">
      <c r="A12" s="240"/>
      <c r="B12" s="239"/>
      <c r="C12" s="242"/>
      <c r="D12" s="63">
        <v>0.15</v>
      </c>
      <c r="E12" s="71">
        <v>0.15</v>
      </c>
      <c r="F12" s="71">
        <v>0.15</v>
      </c>
      <c r="G12" s="71">
        <v>0.15</v>
      </c>
      <c r="H12" s="71">
        <v>0.1</v>
      </c>
      <c r="I12" s="71">
        <v>0.1</v>
      </c>
      <c r="J12" s="71">
        <v>0.1</v>
      </c>
      <c r="K12" s="71">
        <v>0.1</v>
      </c>
      <c r="L12" s="72">
        <f t="shared" si="1"/>
        <v>0.99999999999999989</v>
      </c>
      <c r="M12" s="36"/>
    </row>
    <row r="13" spans="1:13" ht="19.5" customHeight="1" x14ac:dyDescent="0.25">
      <c r="A13" s="236" t="str">
        <f>RESUMO!A14</f>
        <v>03.00</v>
      </c>
      <c r="B13" s="238" t="str">
        <f>RESUMO!B14</f>
        <v>APOIO, INICIO E ADMINISTRAÇÃO DA OBRA</v>
      </c>
      <c r="C13" s="241">
        <f>RESUMO!C14</f>
        <v>0</v>
      </c>
      <c r="D13" s="62">
        <f>$C$13*D14</f>
        <v>0</v>
      </c>
      <c r="E13" s="64">
        <f t="shared" ref="E13:K13" si="3">$C$13*E14</f>
        <v>0</v>
      </c>
      <c r="F13" s="64">
        <f t="shared" si="3"/>
        <v>0</v>
      </c>
      <c r="G13" s="64">
        <f t="shared" si="3"/>
        <v>0</v>
      </c>
      <c r="H13" s="64">
        <f t="shared" si="3"/>
        <v>0</v>
      </c>
      <c r="I13" s="64">
        <f t="shared" si="3"/>
        <v>0</v>
      </c>
      <c r="J13" s="64">
        <f t="shared" si="3"/>
        <v>0</v>
      </c>
      <c r="K13" s="64">
        <f t="shared" si="3"/>
        <v>0</v>
      </c>
      <c r="L13" s="73">
        <f t="shared" si="1"/>
        <v>0</v>
      </c>
    </row>
    <row r="14" spans="1:13" ht="19.5" customHeight="1" x14ac:dyDescent="0.25">
      <c r="A14" s="237"/>
      <c r="B14" s="239"/>
      <c r="C14" s="242"/>
      <c r="D14" s="63">
        <v>0.15</v>
      </c>
      <c r="E14" s="71">
        <v>0.15</v>
      </c>
      <c r="F14" s="71">
        <v>0.15</v>
      </c>
      <c r="G14" s="71">
        <v>0.15</v>
      </c>
      <c r="H14" s="71">
        <v>0.1</v>
      </c>
      <c r="I14" s="71">
        <v>0.1</v>
      </c>
      <c r="J14" s="71">
        <v>0.1</v>
      </c>
      <c r="K14" s="71">
        <v>0.1</v>
      </c>
      <c r="L14" s="72">
        <f t="shared" si="1"/>
        <v>0.99999999999999989</v>
      </c>
      <c r="M14" s="36"/>
    </row>
    <row r="15" spans="1:13" ht="19.5" customHeight="1" x14ac:dyDescent="0.25">
      <c r="A15" s="236" t="str">
        <f>RESUMO!A16</f>
        <v>04.00</v>
      </c>
      <c r="B15" s="243" t="str">
        <f>RESUMO!B16</f>
        <v xml:space="preserve">TRANSPORTE E MOVIMENTAÇÃO, DENTRO E FORA DA OBRA </v>
      </c>
      <c r="C15" s="241">
        <f>RESUMO!C16</f>
        <v>0</v>
      </c>
      <c r="D15" s="62">
        <f>$C$15*D16</f>
        <v>0</v>
      </c>
      <c r="E15" s="64">
        <f t="shared" ref="E15:K15" si="4">$C$15*E16</f>
        <v>0</v>
      </c>
      <c r="F15" s="64">
        <f t="shared" si="4"/>
        <v>0</v>
      </c>
      <c r="G15" s="64">
        <f t="shared" si="4"/>
        <v>0</v>
      </c>
      <c r="H15" s="64">
        <f t="shared" si="4"/>
        <v>0</v>
      </c>
      <c r="I15" s="64">
        <f t="shared" si="4"/>
        <v>0</v>
      </c>
      <c r="J15" s="64">
        <f t="shared" si="4"/>
        <v>0</v>
      </c>
      <c r="K15" s="64">
        <f t="shared" si="4"/>
        <v>0</v>
      </c>
      <c r="L15" s="73">
        <f t="shared" si="1"/>
        <v>0</v>
      </c>
      <c r="M15" s="36"/>
    </row>
    <row r="16" spans="1:13" ht="19.5" customHeight="1" x14ac:dyDescent="0.25">
      <c r="A16" s="237"/>
      <c r="B16" s="244"/>
      <c r="C16" s="242"/>
      <c r="D16" s="63">
        <v>0.15</v>
      </c>
      <c r="E16" s="71">
        <v>0.15</v>
      </c>
      <c r="F16" s="71">
        <v>0.15</v>
      </c>
      <c r="G16" s="71">
        <v>0.15</v>
      </c>
      <c r="H16" s="71">
        <v>0.1</v>
      </c>
      <c r="I16" s="71">
        <v>0.1</v>
      </c>
      <c r="J16" s="71">
        <v>0.1</v>
      </c>
      <c r="K16" s="71">
        <v>0.1</v>
      </c>
      <c r="L16" s="72">
        <f t="shared" si="1"/>
        <v>0.99999999999999989</v>
      </c>
      <c r="M16" s="36"/>
    </row>
    <row r="17" spans="1:13" ht="19.5" customHeight="1" x14ac:dyDescent="0.25">
      <c r="A17" s="236" t="str">
        <f>RESUMO!A18</f>
        <v>05.00</v>
      </c>
      <c r="B17" s="238" t="str">
        <f>RESUMO!B18</f>
        <v>INFRA ESTRUTURA</v>
      </c>
      <c r="C17" s="241">
        <f>RESUMO!C18</f>
        <v>0</v>
      </c>
      <c r="D17" s="62">
        <f>$C$17*D18</f>
        <v>0</v>
      </c>
      <c r="E17" s="64">
        <f t="shared" ref="E17:K17" si="5">$C$17*E18</f>
        <v>0</v>
      </c>
      <c r="F17" s="64">
        <f t="shared" si="5"/>
        <v>0</v>
      </c>
      <c r="G17" s="64">
        <f t="shared" si="5"/>
        <v>0</v>
      </c>
      <c r="H17" s="64">
        <f t="shared" si="5"/>
        <v>0</v>
      </c>
      <c r="I17" s="64">
        <f t="shared" si="5"/>
        <v>0</v>
      </c>
      <c r="J17" s="64">
        <f t="shared" si="5"/>
        <v>0</v>
      </c>
      <c r="K17" s="64">
        <f t="shared" si="5"/>
        <v>0</v>
      </c>
      <c r="L17" s="73">
        <f t="shared" si="1"/>
        <v>0</v>
      </c>
    </row>
    <row r="18" spans="1:13" ht="19.5" customHeight="1" x14ac:dyDescent="0.25">
      <c r="A18" s="237"/>
      <c r="B18" s="239"/>
      <c r="C18" s="242"/>
      <c r="D18" s="63">
        <v>0.15</v>
      </c>
      <c r="E18" s="71">
        <v>0.15</v>
      </c>
      <c r="F18" s="71">
        <v>0.15</v>
      </c>
      <c r="G18" s="71">
        <v>0.15</v>
      </c>
      <c r="H18" s="71">
        <v>0.1</v>
      </c>
      <c r="I18" s="71">
        <v>0.1</v>
      </c>
      <c r="J18" s="71">
        <v>0.1</v>
      </c>
      <c r="K18" s="71">
        <v>0.1</v>
      </c>
      <c r="L18" s="72">
        <f t="shared" si="1"/>
        <v>0.99999999999999989</v>
      </c>
      <c r="M18" s="36"/>
    </row>
    <row r="19" spans="1:13" ht="19.5" customHeight="1" x14ac:dyDescent="0.25">
      <c r="A19" s="236" t="str">
        <f>RESUMO!A20</f>
        <v>06.00</v>
      </c>
      <c r="B19" s="245" t="str">
        <f>RESUMO!B20</f>
        <v>SUPERESTRUTURA</v>
      </c>
      <c r="C19" s="241">
        <f>RESUMO!C20</f>
        <v>0</v>
      </c>
      <c r="D19" s="62">
        <f>$C$19*D20</f>
        <v>0</v>
      </c>
      <c r="E19" s="64">
        <f t="shared" ref="E19:K19" si="6">$C$19*E20</f>
        <v>0</v>
      </c>
      <c r="F19" s="64">
        <f t="shared" si="6"/>
        <v>0</v>
      </c>
      <c r="G19" s="64">
        <f t="shared" si="6"/>
        <v>0</v>
      </c>
      <c r="H19" s="64">
        <f t="shared" si="6"/>
        <v>0</v>
      </c>
      <c r="I19" s="64">
        <f t="shared" si="6"/>
        <v>0</v>
      </c>
      <c r="J19" s="64">
        <f t="shared" si="6"/>
        <v>0</v>
      </c>
      <c r="K19" s="64">
        <f t="shared" si="6"/>
        <v>0</v>
      </c>
      <c r="L19" s="73">
        <f t="shared" si="1"/>
        <v>0</v>
      </c>
    </row>
    <row r="20" spans="1:13" ht="19.5" customHeight="1" x14ac:dyDescent="0.25">
      <c r="A20" s="237"/>
      <c r="B20" s="246"/>
      <c r="C20" s="242"/>
      <c r="D20" s="63">
        <v>0.15</v>
      </c>
      <c r="E20" s="71">
        <v>0.15</v>
      </c>
      <c r="F20" s="71">
        <v>0.15</v>
      </c>
      <c r="G20" s="71">
        <v>0.15</v>
      </c>
      <c r="H20" s="71">
        <v>0.1</v>
      </c>
      <c r="I20" s="71">
        <v>0.1</v>
      </c>
      <c r="J20" s="71">
        <v>0.1</v>
      </c>
      <c r="K20" s="71">
        <v>0.1</v>
      </c>
      <c r="L20" s="72">
        <f t="shared" si="1"/>
        <v>0.99999999999999989</v>
      </c>
      <c r="M20" s="36"/>
    </row>
    <row r="21" spans="1:13" ht="19.5" customHeight="1" x14ac:dyDescent="0.25">
      <c r="A21" s="236" t="str">
        <f>RESUMO!A22</f>
        <v>07.00</v>
      </c>
      <c r="B21" s="238" t="str">
        <f>RESUMO!B22</f>
        <v>ALVENARIA E FECHAMENTO</v>
      </c>
      <c r="C21" s="241">
        <f>RESUMO!C22</f>
        <v>0</v>
      </c>
      <c r="D21" s="62">
        <f>$C$21*D22</f>
        <v>0</v>
      </c>
      <c r="E21" s="64">
        <f t="shared" ref="E21:K21" si="7">$C$21*E22</f>
        <v>0</v>
      </c>
      <c r="F21" s="64">
        <f t="shared" si="7"/>
        <v>0</v>
      </c>
      <c r="G21" s="64">
        <f t="shared" si="7"/>
        <v>0</v>
      </c>
      <c r="H21" s="64">
        <f t="shared" si="7"/>
        <v>0</v>
      </c>
      <c r="I21" s="64">
        <f t="shared" si="7"/>
        <v>0</v>
      </c>
      <c r="J21" s="64">
        <f t="shared" si="7"/>
        <v>0</v>
      </c>
      <c r="K21" s="64">
        <f t="shared" si="7"/>
        <v>0</v>
      </c>
      <c r="L21" s="73">
        <f t="shared" si="1"/>
        <v>0</v>
      </c>
    </row>
    <row r="22" spans="1:13" ht="19.5" customHeight="1" x14ac:dyDescent="0.25">
      <c r="A22" s="237"/>
      <c r="B22" s="239"/>
      <c r="C22" s="242"/>
      <c r="D22" s="63">
        <v>0.15</v>
      </c>
      <c r="E22" s="71">
        <v>0.15</v>
      </c>
      <c r="F22" s="71">
        <v>0.15</v>
      </c>
      <c r="G22" s="71">
        <v>0.15</v>
      </c>
      <c r="H22" s="71">
        <v>0.1</v>
      </c>
      <c r="I22" s="71">
        <v>0.1</v>
      </c>
      <c r="J22" s="71">
        <v>0.1</v>
      </c>
      <c r="K22" s="71">
        <v>0.1</v>
      </c>
      <c r="L22" s="72">
        <f t="shared" si="1"/>
        <v>0.99999999999999989</v>
      </c>
      <c r="M22" s="36"/>
    </row>
    <row r="23" spans="1:13" ht="19.5" customHeight="1" x14ac:dyDescent="0.25">
      <c r="A23" s="236" t="str">
        <f>RESUMO!A24</f>
        <v>08.00</v>
      </c>
      <c r="B23" s="238" t="str">
        <f>RESUMO!B24</f>
        <v xml:space="preserve">COBERTURA </v>
      </c>
      <c r="C23" s="241">
        <f>RESUMO!C24</f>
        <v>0</v>
      </c>
      <c r="D23" s="62">
        <f>$C$23*D24</f>
        <v>0</v>
      </c>
      <c r="E23" s="64">
        <f t="shared" ref="E23:K23" si="8">$C$23*E24</f>
        <v>0</v>
      </c>
      <c r="F23" s="64">
        <f t="shared" si="8"/>
        <v>0</v>
      </c>
      <c r="G23" s="64">
        <f t="shared" si="8"/>
        <v>0</v>
      </c>
      <c r="H23" s="64">
        <f t="shared" si="8"/>
        <v>0</v>
      </c>
      <c r="I23" s="64">
        <f t="shared" si="8"/>
        <v>0</v>
      </c>
      <c r="J23" s="64">
        <f t="shared" si="8"/>
        <v>0</v>
      </c>
      <c r="K23" s="64">
        <f t="shared" si="8"/>
        <v>0</v>
      </c>
      <c r="L23" s="73">
        <f t="shared" si="1"/>
        <v>0</v>
      </c>
    </row>
    <row r="24" spans="1:13" ht="19.5" customHeight="1" x14ac:dyDescent="0.25">
      <c r="A24" s="237"/>
      <c r="B24" s="239"/>
      <c r="C24" s="242"/>
      <c r="D24" s="63">
        <v>0.15</v>
      </c>
      <c r="E24" s="71">
        <v>0.15</v>
      </c>
      <c r="F24" s="71">
        <v>0.15</v>
      </c>
      <c r="G24" s="71">
        <v>0.15</v>
      </c>
      <c r="H24" s="71">
        <v>0.1</v>
      </c>
      <c r="I24" s="71">
        <v>0.1</v>
      </c>
      <c r="J24" s="71">
        <v>0.1</v>
      </c>
      <c r="K24" s="71">
        <v>0.1</v>
      </c>
      <c r="L24" s="72">
        <f t="shared" si="1"/>
        <v>0.99999999999999989</v>
      </c>
      <c r="M24" s="36"/>
    </row>
    <row r="25" spans="1:13" ht="19.5" customHeight="1" x14ac:dyDescent="0.25">
      <c r="A25" s="236" t="str">
        <f>RESUMO!A26</f>
        <v>09.00</v>
      </c>
      <c r="B25" s="238" t="str">
        <f>RESUMO!B26</f>
        <v>TRATAMENTOS E IMPERMEABILIZAÇÃO</v>
      </c>
      <c r="C25" s="241">
        <f>RESUMO!C26</f>
        <v>0</v>
      </c>
      <c r="D25" s="62">
        <f>$C$25*D26</f>
        <v>0</v>
      </c>
      <c r="E25" s="64">
        <f t="shared" ref="E25:K25" si="9">$C$25*E26</f>
        <v>0</v>
      </c>
      <c r="F25" s="64">
        <f t="shared" si="9"/>
        <v>0</v>
      </c>
      <c r="G25" s="64">
        <f t="shared" si="9"/>
        <v>0</v>
      </c>
      <c r="H25" s="64">
        <f t="shared" si="9"/>
        <v>0</v>
      </c>
      <c r="I25" s="64">
        <f t="shared" si="9"/>
        <v>0</v>
      </c>
      <c r="J25" s="64">
        <f t="shared" si="9"/>
        <v>0</v>
      </c>
      <c r="K25" s="64">
        <f t="shared" si="9"/>
        <v>0</v>
      </c>
      <c r="L25" s="73">
        <f t="shared" si="1"/>
        <v>0</v>
      </c>
    </row>
    <row r="26" spans="1:13" ht="19.5" customHeight="1" x14ac:dyDescent="0.25">
      <c r="A26" s="237"/>
      <c r="B26" s="239"/>
      <c r="C26" s="242"/>
      <c r="D26" s="63">
        <v>0.15</v>
      </c>
      <c r="E26" s="71">
        <v>0.15</v>
      </c>
      <c r="F26" s="71">
        <v>0.15</v>
      </c>
      <c r="G26" s="71">
        <v>0.15</v>
      </c>
      <c r="H26" s="71">
        <v>0.1</v>
      </c>
      <c r="I26" s="71">
        <v>0.1</v>
      </c>
      <c r="J26" s="71">
        <v>0.1</v>
      </c>
      <c r="K26" s="71">
        <v>0.1</v>
      </c>
      <c r="L26" s="72">
        <f t="shared" si="1"/>
        <v>0.99999999999999989</v>
      </c>
      <c r="M26" s="36"/>
    </row>
    <row r="27" spans="1:13" ht="19.5" customHeight="1" x14ac:dyDescent="0.25">
      <c r="A27" s="236" t="str">
        <f>RESUMO!A28</f>
        <v>10.00</v>
      </c>
      <c r="B27" s="238" t="str">
        <f>RESUMO!B28</f>
        <v>REVESTIMENTOS DE PAREDES INTERNO E EXTERNO</v>
      </c>
      <c r="C27" s="241">
        <f>RESUMO!C28</f>
        <v>0</v>
      </c>
      <c r="D27" s="62">
        <f>$C$27*D28</f>
        <v>0</v>
      </c>
      <c r="E27" s="64">
        <f t="shared" ref="E27:K27" si="10">$C$27*E28</f>
        <v>0</v>
      </c>
      <c r="F27" s="64">
        <f t="shared" si="10"/>
        <v>0</v>
      </c>
      <c r="G27" s="64">
        <f t="shared" si="10"/>
        <v>0</v>
      </c>
      <c r="H27" s="64">
        <f t="shared" si="10"/>
        <v>0</v>
      </c>
      <c r="I27" s="64">
        <f t="shared" si="10"/>
        <v>0</v>
      </c>
      <c r="J27" s="64">
        <f t="shared" si="10"/>
        <v>0</v>
      </c>
      <c r="K27" s="64">
        <f t="shared" si="10"/>
        <v>0</v>
      </c>
      <c r="L27" s="73">
        <f t="shared" si="1"/>
        <v>0</v>
      </c>
    </row>
    <row r="28" spans="1:13" ht="19.5" customHeight="1" x14ac:dyDescent="0.25">
      <c r="A28" s="237"/>
      <c r="B28" s="239"/>
      <c r="C28" s="242"/>
      <c r="D28" s="63">
        <v>0.15</v>
      </c>
      <c r="E28" s="71">
        <v>0.15</v>
      </c>
      <c r="F28" s="71">
        <v>0.15</v>
      </c>
      <c r="G28" s="71">
        <v>0.15</v>
      </c>
      <c r="H28" s="71">
        <v>0.1</v>
      </c>
      <c r="I28" s="71">
        <v>0.1</v>
      </c>
      <c r="J28" s="71">
        <v>0.1</v>
      </c>
      <c r="K28" s="71">
        <v>0.1</v>
      </c>
      <c r="L28" s="72">
        <f t="shared" si="1"/>
        <v>0.99999999999999989</v>
      </c>
      <c r="M28" s="36"/>
    </row>
    <row r="29" spans="1:13" ht="19.5" customHeight="1" x14ac:dyDescent="0.25">
      <c r="A29" s="236" t="str">
        <f>RESUMO!A30</f>
        <v>11.00</v>
      </c>
      <c r="B29" s="247" t="str">
        <f>RESUMO!B30</f>
        <v>REVESTIMENTOS DE PISOS INTERNOS E EXTERNOS</v>
      </c>
      <c r="C29" s="241">
        <f>RESUMO!C30</f>
        <v>0</v>
      </c>
      <c r="D29" s="62">
        <f>$C$29*D30</f>
        <v>0</v>
      </c>
      <c r="E29" s="64">
        <f t="shared" ref="E29:K29" si="11">$C$29*E30</f>
        <v>0</v>
      </c>
      <c r="F29" s="64">
        <f t="shared" si="11"/>
        <v>0</v>
      </c>
      <c r="G29" s="64">
        <f t="shared" si="11"/>
        <v>0</v>
      </c>
      <c r="H29" s="64">
        <f t="shared" si="11"/>
        <v>0</v>
      </c>
      <c r="I29" s="64">
        <f t="shared" si="11"/>
        <v>0</v>
      </c>
      <c r="J29" s="64">
        <f t="shared" si="11"/>
        <v>0</v>
      </c>
      <c r="K29" s="64">
        <f t="shared" si="11"/>
        <v>0</v>
      </c>
      <c r="L29" s="73">
        <f t="shared" si="1"/>
        <v>0</v>
      </c>
    </row>
    <row r="30" spans="1:13" ht="19.5" customHeight="1" x14ac:dyDescent="0.25">
      <c r="A30" s="237"/>
      <c r="B30" s="239"/>
      <c r="C30" s="242"/>
      <c r="D30" s="63">
        <v>0.15</v>
      </c>
      <c r="E30" s="71">
        <v>0.15</v>
      </c>
      <c r="F30" s="71">
        <v>0.15</v>
      </c>
      <c r="G30" s="71">
        <v>0.15</v>
      </c>
      <c r="H30" s="71">
        <v>0.1</v>
      </c>
      <c r="I30" s="71">
        <v>0.1</v>
      </c>
      <c r="J30" s="71">
        <v>0.1</v>
      </c>
      <c r="K30" s="71">
        <v>0.1</v>
      </c>
      <c r="L30" s="72">
        <f t="shared" si="1"/>
        <v>0.99999999999999989</v>
      </c>
      <c r="M30" s="36"/>
    </row>
    <row r="31" spans="1:13" ht="19.5" customHeight="1" x14ac:dyDescent="0.25">
      <c r="A31" s="236" t="str">
        <f>RESUMO!A32</f>
        <v>12.00</v>
      </c>
      <c r="B31" s="247" t="str">
        <f>RESUMO!B32</f>
        <v>FORROS</v>
      </c>
      <c r="C31" s="241">
        <f>RESUMO!C32</f>
        <v>0</v>
      </c>
      <c r="D31" s="62">
        <f>$C$31*D32</f>
        <v>0</v>
      </c>
      <c r="E31" s="64">
        <f t="shared" ref="E31:K31" si="12">$C$31*E32</f>
        <v>0</v>
      </c>
      <c r="F31" s="64">
        <f t="shared" si="12"/>
        <v>0</v>
      </c>
      <c r="G31" s="64">
        <f t="shared" si="12"/>
        <v>0</v>
      </c>
      <c r="H31" s="64">
        <f t="shared" si="12"/>
        <v>0</v>
      </c>
      <c r="I31" s="64">
        <f t="shared" si="12"/>
        <v>0</v>
      </c>
      <c r="J31" s="64">
        <f t="shared" si="12"/>
        <v>0</v>
      </c>
      <c r="K31" s="64">
        <f t="shared" si="12"/>
        <v>0</v>
      </c>
      <c r="L31" s="73">
        <f t="shared" si="1"/>
        <v>0</v>
      </c>
    </row>
    <row r="32" spans="1:13" ht="19.5" customHeight="1" x14ac:dyDescent="0.25">
      <c r="A32" s="237"/>
      <c r="B32" s="239"/>
      <c r="C32" s="242"/>
      <c r="D32" s="63">
        <v>0.15</v>
      </c>
      <c r="E32" s="71">
        <v>0.15</v>
      </c>
      <c r="F32" s="71">
        <v>0.15</v>
      </c>
      <c r="G32" s="71">
        <v>0.15</v>
      </c>
      <c r="H32" s="71">
        <v>0.1</v>
      </c>
      <c r="I32" s="71">
        <v>0.1</v>
      </c>
      <c r="J32" s="71">
        <v>0.1</v>
      </c>
      <c r="K32" s="71">
        <v>0.1</v>
      </c>
      <c r="L32" s="72">
        <f t="shared" si="1"/>
        <v>0.99999999999999989</v>
      </c>
      <c r="M32" s="36"/>
    </row>
    <row r="33" spans="1:13" ht="19.5" customHeight="1" x14ac:dyDescent="0.25">
      <c r="A33" s="236" t="str">
        <f>RESUMO!A34</f>
        <v>13.00</v>
      </c>
      <c r="B33" s="247" t="str">
        <f>RESUMO!B34</f>
        <v>ESQUADRIAS DE MADEIRA, ALUMINIO E FERRO</v>
      </c>
      <c r="C33" s="241">
        <f>RESUMO!C34</f>
        <v>0</v>
      </c>
      <c r="D33" s="62">
        <f>$C$33*D34</f>
        <v>0</v>
      </c>
      <c r="E33" s="64">
        <f t="shared" ref="E33:K33" si="13">$C$33*E34</f>
        <v>0</v>
      </c>
      <c r="F33" s="64">
        <f t="shared" si="13"/>
        <v>0</v>
      </c>
      <c r="G33" s="64">
        <f t="shared" si="13"/>
        <v>0</v>
      </c>
      <c r="H33" s="64">
        <f t="shared" si="13"/>
        <v>0</v>
      </c>
      <c r="I33" s="64">
        <f t="shared" si="13"/>
        <v>0</v>
      </c>
      <c r="J33" s="64">
        <f t="shared" si="13"/>
        <v>0</v>
      </c>
      <c r="K33" s="64">
        <f t="shared" si="13"/>
        <v>0</v>
      </c>
      <c r="L33" s="73">
        <f t="shared" si="1"/>
        <v>0</v>
      </c>
    </row>
    <row r="34" spans="1:13" ht="19.5" customHeight="1" x14ac:dyDescent="0.25">
      <c r="A34" s="237"/>
      <c r="B34" s="239"/>
      <c r="C34" s="242"/>
      <c r="D34" s="63">
        <v>0.15</v>
      </c>
      <c r="E34" s="71">
        <v>0.15</v>
      </c>
      <c r="F34" s="71">
        <v>0.15</v>
      </c>
      <c r="G34" s="71">
        <v>0.15</v>
      </c>
      <c r="H34" s="71">
        <v>0.1</v>
      </c>
      <c r="I34" s="71">
        <v>0.1</v>
      </c>
      <c r="J34" s="71">
        <v>0.1</v>
      </c>
      <c r="K34" s="71">
        <v>0.1</v>
      </c>
      <c r="L34" s="72">
        <f t="shared" si="1"/>
        <v>0.99999999999999989</v>
      </c>
      <c r="M34" s="36"/>
    </row>
    <row r="35" spans="1:13" ht="19.5" customHeight="1" x14ac:dyDescent="0.25">
      <c r="A35" s="236" t="str">
        <f>RESUMO!A36</f>
        <v>14.0</v>
      </c>
      <c r="B35" s="247" t="str">
        <f>RESUMO!B36</f>
        <v>PINTURAS</v>
      </c>
      <c r="C35" s="241">
        <f>RESUMO!C36</f>
        <v>0</v>
      </c>
      <c r="D35" s="62">
        <f>$C$35*D36</f>
        <v>0</v>
      </c>
      <c r="E35" s="64">
        <f t="shared" ref="E35:K35" si="14">$C$35*E36</f>
        <v>0</v>
      </c>
      <c r="F35" s="64">
        <f t="shared" si="14"/>
        <v>0</v>
      </c>
      <c r="G35" s="64">
        <f t="shared" si="14"/>
        <v>0</v>
      </c>
      <c r="H35" s="64">
        <f t="shared" si="14"/>
        <v>0</v>
      </c>
      <c r="I35" s="64">
        <f t="shared" si="14"/>
        <v>0</v>
      </c>
      <c r="J35" s="64">
        <f t="shared" si="14"/>
        <v>0</v>
      </c>
      <c r="K35" s="64">
        <f t="shared" si="14"/>
        <v>0</v>
      </c>
      <c r="L35" s="73">
        <f t="shared" si="1"/>
        <v>0</v>
      </c>
    </row>
    <row r="36" spans="1:13" ht="19.5" customHeight="1" x14ac:dyDescent="0.25">
      <c r="A36" s="237"/>
      <c r="B36" s="239"/>
      <c r="C36" s="242"/>
      <c r="D36" s="63">
        <v>0.15</v>
      </c>
      <c r="E36" s="71">
        <v>0.15</v>
      </c>
      <c r="F36" s="71">
        <v>0.15</v>
      </c>
      <c r="G36" s="71">
        <v>0.15</v>
      </c>
      <c r="H36" s="71">
        <v>0.1</v>
      </c>
      <c r="I36" s="71">
        <v>0.1</v>
      </c>
      <c r="J36" s="71">
        <v>0.1</v>
      </c>
      <c r="K36" s="71">
        <v>0.1</v>
      </c>
      <c r="L36" s="72">
        <f t="shared" si="1"/>
        <v>0.99999999999999989</v>
      </c>
      <c r="M36" s="36"/>
    </row>
    <row r="37" spans="1:13" ht="19.5" customHeight="1" x14ac:dyDescent="0.25">
      <c r="A37" s="236" t="str">
        <f>RESUMO!A38</f>
        <v>15.0</v>
      </c>
      <c r="B37" s="247" t="str">
        <f>RESUMO!B38</f>
        <v>INSTALAÇÕES HIDRAÚLICAS</v>
      </c>
      <c r="C37" s="241">
        <f>RESUMO!C38</f>
        <v>0</v>
      </c>
      <c r="D37" s="62">
        <f>$C$37*D38</f>
        <v>0</v>
      </c>
      <c r="E37" s="64">
        <f t="shared" ref="E37:K37" si="15">$C$37*E38</f>
        <v>0</v>
      </c>
      <c r="F37" s="64">
        <f t="shared" si="15"/>
        <v>0</v>
      </c>
      <c r="G37" s="64">
        <f t="shared" si="15"/>
        <v>0</v>
      </c>
      <c r="H37" s="64">
        <f t="shared" si="15"/>
        <v>0</v>
      </c>
      <c r="I37" s="64">
        <f t="shared" si="15"/>
        <v>0</v>
      </c>
      <c r="J37" s="64">
        <f t="shared" si="15"/>
        <v>0</v>
      </c>
      <c r="K37" s="64">
        <f t="shared" si="15"/>
        <v>0</v>
      </c>
      <c r="L37" s="73">
        <f t="shared" si="1"/>
        <v>0</v>
      </c>
    </row>
    <row r="38" spans="1:13" ht="19.5" customHeight="1" x14ac:dyDescent="0.25">
      <c r="A38" s="240"/>
      <c r="B38" s="239"/>
      <c r="C38" s="242"/>
      <c r="D38" s="63">
        <v>0.15</v>
      </c>
      <c r="E38" s="71">
        <v>0.15</v>
      </c>
      <c r="F38" s="71">
        <v>0.15</v>
      </c>
      <c r="G38" s="71">
        <v>0.15</v>
      </c>
      <c r="H38" s="71">
        <v>0.1</v>
      </c>
      <c r="I38" s="71">
        <v>0.1</v>
      </c>
      <c r="J38" s="71">
        <v>0.1</v>
      </c>
      <c r="K38" s="71">
        <v>0.1</v>
      </c>
      <c r="L38" s="72">
        <f t="shared" si="1"/>
        <v>0.99999999999999989</v>
      </c>
      <c r="M38" s="36"/>
    </row>
    <row r="39" spans="1:13" ht="19.5" customHeight="1" x14ac:dyDescent="0.25">
      <c r="A39" s="236" t="str">
        <f>RESUMO!A40</f>
        <v>16.00</v>
      </c>
      <c r="B39" s="248" t="str">
        <f>RESUMO!B40</f>
        <v>INSTALAÇÕES ELÉTRICAS</v>
      </c>
      <c r="C39" s="241">
        <f>RESUMO!C40</f>
        <v>0</v>
      </c>
      <c r="D39" s="62">
        <f>$C$39*D40</f>
        <v>0</v>
      </c>
      <c r="E39" s="64">
        <f t="shared" ref="E39:K39" si="16">$C$39*E40</f>
        <v>0</v>
      </c>
      <c r="F39" s="64">
        <f t="shared" si="16"/>
        <v>0</v>
      </c>
      <c r="G39" s="64">
        <f t="shared" si="16"/>
        <v>0</v>
      </c>
      <c r="H39" s="64">
        <f t="shared" si="16"/>
        <v>0</v>
      </c>
      <c r="I39" s="64">
        <f t="shared" si="16"/>
        <v>0</v>
      </c>
      <c r="J39" s="64">
        <f t="shared" si="16"/>
        <v>0</v>
      </c>
      <c r="K39" s="64">
        <f t="shared" si="16"/>
        <v>0</v>
      </c>
      <c r="L39" s="73">
        <f t="shared" si="1"/>
        <v>0</v>
      </c>
    </row>
    <row r="40" spans="1:13" ht="19.5" customHeight="1" x14ac:dyDescent="0.25">
      <c r="A40" s="240"/>
      <c r="B40" s="246"/>
      <c r="C40" s="242"/>
      <c r="D40" s="63">
        <v>0.15</v>
      </c>
      <c r="E40" s="71">
        <v>0.15</v>
      </c>
      <c r="F40" s="71">
        <v>0.15</v>
      </c>
      <c r="G40" s="71">
        <v>0.15</v>
      </c>
      <c r="H40" s="71">
        <v>0.1</v>
      </c>
      <c r="I40" s="71">
        <v>0.1</v>
      </c>
      <c r="J40" s="71">
        <v>0.1</v>
      </c>
      <c r="K40" s="71">
        <v>0.1</v>
      </c>
      <c r="L40" s="72">
        <f t="shared" si="1"/>
        <v>0.99999999999999989</v>
      </c>
      <c r="M40" s="36"/>
    </row>
    <row r="41" spans="1:13" ht="19.5" customHeight="1" x14ac:dyDescent="0.25">
      <c r="A41" s="236" t="str">
        <f>RESUMO!A42</f>
        <v>17.00</v>
      </c>
      <c r="B41" s="248" t="str">
        <f>RESUMO!B42</f>
        <v>GASES MEDICINAIS</v>
      </c>
      <c r="C41" s="241">
        <f>RESUMO!C42</f>
        <v>0</v>
      </c>
      <c r="D41" s="62">
        <f>$C$41*D42</f>
        <v>0</v>
      </c>
      <c r="E41" s="64">
        <f t="shared" ref="E41:K41" si="17">$C$41*E42</f>
        <v>0</v>
      </c>
      <c r="F41" s="64">
        <f t="shared" si="17"/>
        <v>0</v>
      </c>
      <c r="G41" s="64">
        <f t="shared" si="17"/>
        <v>0</v>
      </c>
      <c r="H41" s="64">
        <f t="shared" si="17"/>
        <v>0</v>
      </c>
      <c r="I41" s="64">
        <f t="shared" si="17"/>
        <v>0</v>
      </c>
      <c r="J41" s="64">
        <f t="shared" si="17"/>
        <v>0</v>
      </c>
      <c r="K41" s="64">
        <f t="shared" si="17"/>
        <v>0</v>
      </c>
      <c r="L41" s="73">
        <f t="shared" si="1"/>
        <v>0</v>
      </c>
    </row>
    <row r="42" spans="1:13" ht="19.5" customHeight="1" x14ac:dyDescent="0.25">
      <c r="A42" s="240"/>
      <c r="B42" s="246"/>
      <c r="C42" s="242"/>
      <c r="D42" s="63">
        <v>0.15</v>
      </c>
      <c r="E42" s="71">
        <v>0.15</v>
      </c>
      <c r="F42" s="71">
        <v>0.15</v>
      </c>
      <c r="G42" s="71">
        <v>0.15</v>
      </c>
      <c r="H42" s="71">
        <v>0.1</v>
      </c>
      <c r="I42" s="71">
        <v>0.1</v>
      </c>
      <c r="J42" s="71">
        <v>0.1</v>
      </c>
      <c r="K42" s="71">
        <v>0.1</v>
      </c>
      <c r="L42" s="72">
        <f t="shared" si="1"/>
        <v>0.99999999999999989</v>
      </c>
      <c r="M42" s="36"/>
    </row>
    <row r="43" spans="1:13" ht="19.5" customHeight="1" x14ac:dyDescent="0.25">
      <c r="A43" s="236" t="str">
        <f>RESUMO!A44</f>
        <v>18.00</v>
      </c>
      <c r="B43" s="249" t="str">
        <f>RESUMO!B44</f>
        <v>AR CONDICIONADO</v>
      </c>
      <c r="C43" s="241">
        <f>RESUMO!C44</f>
        <v>0</v>
      </c>
      <c r="D43" s="62">
        <f>$C$43*D44</f>
        <v>0</v>
      </c>
      <c r="E43" s="64">
        <f t="shared" ref="E43:K43" si="18">$C$43*E44</f>
        <v>0</v>
      </c>
      <c r="F43" s="64">
        <f t="shared" si="18"/>
        <v>0</v>
      </c>
      <c r="G43" s="64">
        <f t="shared" si="18"/>
        <v>0</v>
      </c>
      <c r="H43" s="64">
        <f t="shared" si="18"/>
        <v>0</v>
      </c>
      <c r="I43" s="64">
        <f t="shared" si="18"/>
        <v>0</v>
      </c>
      <c r="J43" s="64">
        <f t="shared" si="18"/>
        <v>0</v>
      </c>
      <c r="K43" s="64">
        <f t="shared" si="18"/>
        <v>0</v>
      </c>
      <c r="L43" s="73">
        <f t="shared" si="1"/>
        <v>0</v>
      </c>
    </row>
    <row r="44" spans="1:13" ht="19.5" customHeight="1" x14ac:dyDescent="0.25">
      <c r="A44" s="240"/>
      <c r="B44" s="246"/>
      <c r="C44" s="242"/>
      <c r="D44" s="63">
        <v>0.15</v>
      </c>
      <c r="E44" s="71">
        <v>0.15</v>
      </c>
      <c r="F44" s="71">
        <v>0.15</v>
      </c>
      <c r="G44" s="71">
        <v>0.15</v>
      </c>
      <c r="H44" s="71">
        <v>0.1</v>
      </c>
      <c r="I44" s="71">
        <v>0.1</v>
      </c>
      <c r="J44" s="71">
        <v>0.1</v>
      </c>
      <c r="K44" s="71">
        <v>0.1</v>
      </c>
      <c r="L44" s="72">
        <f t="shared" si="1"/>
        <v>0.99999999999999989</v>
      </c>
      <c r="M44" s="36"/>
    </row>
    <row r="45" spans="1:13" ht="19.5" customHeight="1" x14ac:dyDescent="0.25">
      <c r="A45" s="236" t="str">
        <f>RESUMO!A46</f>
        <v>19.00</v>
      </c>
      <c r="B45" s="248" t="str">
        <f>RESUMO!B46</f>
        <v>COMUNICAÇÃO VISUAL</v>
      </c>
      <c r="C45" s="241">
        <f>RESUMO!C46</f>
        <v>0</v>
      </c>
      <c r="D45" s="62">
        <f>$C$45*D46</f>
        <v>0</v>
      </c>
      <c r="E45" s="64">
        <f t="shared" ref="E45:K45" si="19">$C$45*E46</f>
        <v>0</v>
      </c>
      <c r="F45" s="64">
        <f t="shared" si="19"/>
        <v>0</v>
      </c>
      <c r="G45" s="64">
        <f t="shared" si="19"/>
        <v>0</v>
      </c>
      <c r="H45" s="64">
        <f t="shared" si="19"/>
        <v>0</v>
      </c>
      <c r="I45" s="64">
        <f t="shared" si="19"/>
        <v>0</v>
      </c>
      <c r="J45" s="64">
        <f t="shared" si="19"/>
        <v>0</v>
      </c>
      <c r="K45" s="64">
        <f t="shared" si="19"/>
        <v>0</v>
      </c>
      <c r="L45" s="73">
        <f t="shared" si="1"/>
        <v>0</v>
      </c>
    </row>
    <row r="46" spans="1:13" ht="19.5" customHeight="1" x14ac:dyDescent="0.25">
      <c r="A46" s="240"/>
      <c r="B46" s="246"/>
      <c r="C46" s="242"/>
      <c r="D46" s="63">
        <v>0.15</v>
      </c>
      <c r="E46" s="71">
        <v>0.15</v>
      </c>
      <c r="F46" s="71">
        <v>0.15</v>
      </c>
      <c r="G46" s="71">
        <v>0.15</v>
      </c>
      <c r="H46" s="71">
        <v>0.1</v>
      </c>
      <c r="I46" s="71">
        <v>0.1</v>
      </c>
      <c r="J46" s="71">
        <v>0.1</v>
      </c>
      <c r="K46" s="71">
        <v>0.1</v>
      </c>
      <c r="L46" s="72">
        <f t="shared" si="1"/>
        <v>0.99999999999999989</v>
      </c>
      <c r="M46" s="36"/>
    </row>
    <row r="47" spans="1:13" ht="19.5" customHeight="1" x14ac:dyDescent="0.25">
      <c r="A47" s="236" t="str">
        <f>RESUMO!A48</f>
        <v>20.00</v>
      </c>
      <c r="B47" s="247" t="str">
        <f>RESUMO!B48</f>
        <v>SERVIÇOS FINAIS DE OBRAS E EQUIPAMENTOS</v>
      </c>
      <c r="C47" s="241">
        <f>RESUMO!C48</f>
        <v>0</v>
      </c>
      <c r="D47" s="62">
        <f>$C$47*D48</f>
        <v>0</v>
      </c>
      <c r="E47" s="64">
        <f t="shared" ref="E47:K47" si="20">$C$47*E48</f>
        <v>0</v>
      </c>
      <c r="F47" s="64">
        <f t="shared" si="20"/>
        <v>0</v>
      </c>
      <c r="G47" s="64">
        <f t="shared" si="20"/>
        <v>0</v>
      </c>
      <c r="H47" s="64">
        <f t="shared" si="20"/>
        <v>0</v>
      </c>
      <c r="I47" s="64">
        <f t="shared" si="20"/>
        <v>0</v>
      </c>
      <c r="J47" s="64">
        <f t="shared" si="20"/>
        <v>0</v>
      </c>
      <c r="K47" s="64">
        <f t="shared" si="20"/>
        <v>0</v>
      </c>
      <c r="L47" s="73">
        <f t="shared" si="1"/>
        <v>0</v>
      </c>
    </row>
    <row r="48" spans="1:13" ht="19.5" customHeight="1" x14ac:dyDescent="0.25">
      <c r="A48" s="240"/>
      <c r="B48" s="239"/>
      <c r="C48" s="242"/>
      <c r="D48" s="63">
        <v>0.15</v>
      </c>
      <c r="E48" s="71">
        <v>0.15</v>
      </c>
      <c r="F48" s="71">
        <v>0.15</v>
      </c>
      <c r="G48" s="71">
        <v>0.15</v>
      </c>
      <c r="H48" s="71">
        <v>0.1</v>
      </c>
      <c r="I48" s="71">
        <v>0.1</v>
      </c>
      <c r="J48" s="71">
        <v>0.1</v>
      </c>
      <c r="K48" s="71">
        <v>0.1</v>
      </c>
      <c r="L48" s="72">
        <f t="shared" si="1"/>
        <v>0.99999999999999989</v>
      </c>
      <c r="M48" s="36"/>
    </row>
    <row r="49" spans="1:13" ht="19.5" customHeight="1" x14ac:dyDescent="0.25">
      <c r="A49" s="236" t="str">
        <f>RESUMO!A50</f>
        <v>21.00</v>
      </c>
      <c r="B49" s="247" t="str">
        <f>RESUMO!B50</f>
        <v>SERVIÇOS EXTERNOS</v>
      </c>
      <c r="C49" s="241">
        <f>RESUMO!C50</f>
        <v>0</v>
      </c>
      <c r="D49" s="62">
        <f>$C$49*D50</f>
        <v>0</v>
      </c>
      <c r="E49" s="64">
        <f t="shared" ref="E49:K49" si="21">$C$49*E50</f>
        <v>0</v>
      </c>
      <c r="F49" s="64">
        <f t="shared" si="21"/>
        <v>0</v>
      </c>
      <c r="G49" s="64">
        <f t="shared" si="21"/>
        <v>0</v>
      </c>
      <c r="H49" s="64">
        <f t="shared" si="21"/>
        <v>0</v>
      </c>
      <c r="I49" s="64">
        <f t="shared" si="21"/>
        <v>0</v>
      </c>
      <c r="J49" s="64">
        <f t="shared" si="21"/>
        <v>0</v>
      </c>
      <c r="K49" s="64">
        <f t="shared" si="21"/>
        <v>0</v>
      </c>
      <c r="L49" s="73">
        <f t="shared" si="1"/>
        <v>0</v>
      </c>
    </row>
    <row r="50" spans="1:13" ht="19.5" customHeight="1" x14ac:dyDescent="0.25">
      <c r="A50" s="240"/>
      <c r="B50" s="239"/>
      <c r="C50" s="242"/>
      <c r="D50" s="63">
        <v>0.15</v>
      </c>
      <c r="E50" s="71">
        <v>0.15</v>
      </c>
      <c r="F50" s="71">
        <v>0.15</v>
      </c>
      <c r="G50" s="71">
        <v>0.15</v>
      </c>
      <c r="H50" s="71">
        <v>0.1</v>
      </c>
      <c r="I50" s="71">
        <v>0.1</v>
      </c>
      <c r="J50" s="71">
        <v>0.1</v>
      </c>
      <c r="K50" s="71">
        <v>0.1</v>
      </c>
      <c r="L50" s="72">
        <f t="shared" si="1"/>
        <v>0.99999999999999989</v>
      </c>
      <c r="M50" s="36"/>
    </row>
    <row r="51" spans="1:13" ht="19.5" customHeight="1" x14ac:dyDescent="0.25">
      <c r="A51" s="236" t="str">
        <f>RESUMO!A52</f>
        <v>22.00</v>
      </c>
      <c r="B51" s="247" t="str">
        <f>RESUMO!B52</f>
        <v>ADMINISTRAÇÃO LOCAL, MOBILIZAÇÃO E DESMOBILIZAÇÃO</v>
      </c>
      <c r="C51" s="241">
        <f>RESUMO!C52</f>
        <v>0</v>
      </c>
      <c r="D51" s="81">
        <f>$C$51*D52</f>
        <v>0</v>
      </c>
      <c r="E51" s="64">
        <f t="shared" ref="E51:K51" si="22">$C$51*E52</f>
        <v>0</v>
      </c>
      <c r="F51" s="64">
        <f t="shared" si="22"/>
        <v>0</v>
      </c>
      <c r="G51" s="64">
        <f t="shared" si="22"/>
        <v>0</v>
      </c>
      <c r="H51" s="64">
        <f t="shared" si="22"/>
        <v>0</v>
      </c>
      <c r="I51" s="64">
        <f t="shared" si="22"/>
        <v>0</v>
      </c>
      <c r="J51" s="64">
        <f t="shared" si="22"/>
        <v>0</v>
      </c>
      <c r="K51" s="64">
        <f t="shared" si="22"/>
        <v>0</v>
      </c>
      <c r="L51" s="73">
        <f t="shared" si="1"/>
        <v>0</v>
      </c>
    </row>
    <row r="52" spans="1:13" ht="19.5" customHeight="1" thickBot="1" x14ac:dyDescent="0.3">
      <c r="A52" s="240"/>
      <c r="B52" s="239"/>
      <c r="C52" s="242"/>
      <c r="D52" s="82">
        <v>0.15</v>
      </c>
      <c r="E52" s="71">
        <v>0.15</v>
      </c>
      <c r="F52" s="71">
        <v>0.15</v>
      </c>
      <c r="G52" s="71">
        <v>0.15</v>
      </c>
      <c r="H52" s="71">
        <v>0.1</v>
      </c>
      <c r="I52" s="71">
        <v>0.1</v>
      </c>
      <c r="J52" s="71">
        <v>0.1</v>
      </c>
      <c r="K52" s="71">
        <v>0.1</v>
      </c>
      <c r="L52" s="72">
        <f t="shared" si="1"/>
        <v>0.99999999999999989</v>
      </c>
      <c r="M52" s="36"/>
    </row>
    <row r="53" spans="1:13" ht="19.5" customHeight="1" x14ac:dyDescent="0.25">
      <c r="A53" s="250" t="s">
        <v>31</v>
      </c>
      <c r="B53" s="250"/>
      <c r="C53" s="37">
        <f>SUM(C9:C52)</f>
        <v>0</v>
      </c>
      <c r="D53" s="83">
        <f t="shared" ref="D53:K53" si="23">D9+D11+D13+D15+D17+D19+D21+D23+D25+D27+D29+D31+D33+D35+D37+D39+D41+D43+D45+D47+D49+D51</f>
        <v>0</v>
      </c>
      <c r="E53" s="83">
        <f t="shared" si="23"/>
        <v>0</v>
      </c>
      <c r="F53" s="83">
        <f t="shared" si="23"/>
        <v>0</v>
      </c>
      <c r="G53" s="83">
        <f t="shared" si="23"/>
        <v>0</v>
      </c>
      <c r="H53" s="83">
        <f t="shared" si="23"/>
        <v>0</v>
      </c>
      <c r="I53" s="83">
        <f t="shared" si="23"/>
        <v>0</v>
      </c>
      <c r="J53" s="83">
        <f t="shared" si="23"/>
        <v>0</v>
      </c>
      <c r="K53" s="83">
        <f t="shared" si="23"/>
        <v>0</v>
      </c>
      <c r="L53" s="75">
        <f>SUM(L9+L11+L13+L15+L17+L19+L21+L23+L25+L27+L29+L31+L33+L35+L37+L39+L41+L43+L45+L47+L49+L51)</f>
        <v>0</v>
      </c>
    </row>
    <row r="54" spans="1:13" ht="19.5" customHeight="1" x14ac:dyDescent="0.25">
      <c r="A54" s="58" t="s">
        <v>237</v>
      </c>
      <c r="B54" s="59">
        <f>'PLANILHA ORÇAMENTARIA'!B469</f>
        <v>0.22120000000000001</v>
      </c>
      <c r="C54" s="38">
        <f>'PLANILHA ORÇAMENTARIA'!H469</f>
        <v>0</v>
      </c>
      <c r="D54" s="74">
        <f>D53*$B$54</f>
        <v>0</v>
      </c>
      <c r="E54" s="74">
        <f t="shared" ref="E54:K54" si="24">E53*$B$54</f>
        <v>0</v>
      </c>
      <c r="F54" s="74">
        <f t="shared" si="24"/>
        <v>0</v>
      </c>
      <c r="G54" s="74">
        <f t="shared" si="24"/>
        <v>0</v>
      </c>
      <c r="H54" s="74">
        <f t="shared" si="24"/>
        <v>0</v>
      </c>
      <c r="I54" s="74">
        <f t="shared" si="24"/>
        <v>0</v>
      </c>
      <c r="J54" s="74">
        <f t="shared" si="24"/>
        <v>0</v>
      </c>
      <c r="K54" s="74">
        <f t="shared" si="24"/>
        <v>0</v>
      </c>
      <c r="L54" s="75"/>
    </row>
    <row r="55" spans="1:13" ht="19.5" customHeight="1" thickBot="1" x14ac:dyDescent="0.3">
      <c r="A55" s="251" t="s">
        <v>32</v>
      </c>
      <c r="B55" s="251"/>
      <c r="C55" s="38">
        <f>C53+C54</f>
        <v>0</v>
      </c>
      <c r="D55" s="76">
        <f>D53+D54</f>
        <v>0</v>
      </c>
      <c r="E55" s="76">
        <f t="shared" ref="E55:K55" si="25">E53+E54</f>
        <v>0</v>
      </c>
      <c r="F55" s="76">
        <f t="shared" si="25"/>
        <v>0</v>
      </c>
      <c r="G55" s="76">
        <f t="shared" si="25"/>
        <v>0</v>
      </c>
      <c r="H55" s="76">
        <f t="shared" si="25"/>
        <v>0</v>
      </c>
      <c r="I55" s="76">
        <f t="shared" si="25"/>
        <v>0</v>
      </c>
      <c r="J55" s="76">
        <f t="shared" si="25"/>
        <v>0</v>
      </c>
      <c r="K55" s="76">
        <f t="shared" si="25"/>
        <v>0</v>
      </c>
      <c r="L55" s="77">
        <f>SUM(D55:K55)</f>
        <v>0</v>
      </c>
    </row>
    <row r="56" spans="1:13" x14ac:dyDescent="0.25">
      <c r="C56" s="214">
        <f>'PLANILHA ORÇAMENTARIA'!H470</f>
        <v>0</v>
      </c>
      <c r="L56" s="215">
        <f>C56-L55</f>
        <v>0</v>
      </c>
    </row>
    <row r="57" spans="1:13" x14ac:dyDescent="0.25">
      <c r="C57" s="214">
        <f>C55-C56</f>
        <v>0</v>
      </c>
    </row>
  </sheetData>
  <mergeCells count="69">
    <mergeCell ref="C45:C46"/>
    <mergeCell ref="C47:C48"/>
    <mergeCell ref="C49:C50"/>
    <mergeCell ref="C51:C52"/>
    <mergeCell ref="C35:C36"/>
    <mergeCell ref="C37:C38"/>
    <mergeCell ref="C39:C40"/>
    <mergeCell ref="C41:C42"/>
    <mergeCell ref="C43:C44"/>
    <mergeCell ref="C25:C26"/>
    <mergeCell ref="C27:C28"/>
    <mergeCell ref="C29:C30"/>
    <mergeCell ref="C31:C32"/>
    <mergeCell ref="C33:C34"/>
    <mergeCell ref="C15:C16"/>
    <mergeCell ref="C17:C18"/>
    <mergeCell ref="C19:C20"/>
    <mergeCell ref="C21:C22"/>
    <mergeCell ref="C23:C24"/>
    <mergeCell ref="A53:B53"/>
    <mergeCell ref="A55:B55"/>
    <mergeCell ref="A47:A48"/>
    <mergeCell ref="B47:B48"/>
    <mergeCell ref="A49:A50"/>
    <mergeCell ref="B49:B50"/>
    <mergeCell ref="A51:A52"/>
    <mergeCell ref="B51:B52"/>
    <mergeCell ref="A45:A46"/>
    <mergeCell ref="B45:B46"/>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D3:J7"/>
    <mergeCell ref="A13:A14"/>
    <mergeCell ref="B13:B14"/>
    <mergeCell ref="A11:A12"/>
    <mergeCell ref="B11:B12"/>
    <mergeCell ref="A9:A10"/>
    <mergeCell ref="B9:B10"/>
    <mergeCell ref="C9:C10"/>
    <mergeCell ref="C11:C12"/>
    <mergeCell ref="C13:C14"/>
  </mergeCells>
  <conditionalFormatting sqref="D9:K9 D11:K11 D13:K13 D15:K15 D17:K17 D19:K19 D21:K21 D23:K23 D25:K25 D27:K27 D29:K29 D31:K31 D33:K33 D35:K35 D37:K37 D39:K39 D41:K41 D43:K43 D45:K45 D47:K47 D49:K49">
    <cfRule type="cellIs" dxfId="1" priority="22" operator="greaterThan">
      <formula>0.001</formula>
    </cfRule>
  </conditionalFormatting>
  <conditionalFormatting sqref="D51:K51">
    <cfRule type="cellIs" dxfId="0" priority="1" operator="greaterThan">
      <formula>0.001</formula>
    </cfRule>
  </conditionalFormatting>
  <printOptions horizontalCentered="1" verticalCentered="1"/>
  <pageMargins left="0.51181102362204722" right="0.51181102362204722" top="0.59055118110236227" bottom="0.59055118110236227" header="0.31496062992125984" footer="0.31496062992125984"/>
  <pageSetup paperSize="9" scale="49" orientation="landscape" horizontalDpi="1200" verticalDpi="1200" r:id="rId1"/>
  <headerFooter>
    <oddFooter xml:space="preserve">&amp;R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PLANILHA ORÇAMENTARIA</vt:lpstr>
      <vt:lpstr>RESUMO</vt:lpstr>
      <vt:lpstr>CRONO FIN</vt:lpstr>
      <vt:lpstr>'CRONO FIN'!Area_de_impressao</vt:lpstr>
      <vt:lpstr>'PLANILHA ORÇAMENTARIA'!Area_de_impressao</vt:lpstr>
      <vt:lpstr>RESUMO!Area_de_impressao</vt:lpstr>
      <vt:lpstr>'PLANILHA ORÇAMENTARIA'!Titulos_de_impressao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Luis Braga</dc:creator>
  <cp:lastModifiedBy>Pedro Issau Omuro</cp:lastModifiedBy>
  <cp:lastPrinted>2020-12-17T18:24:39Z</cp:lastPrinted>
  <dcterms:created xsi:type="dcterms:W3CDTF">2017-11-14T00:33:15Z</dcterms:created>
  <dcterms:modified xsi:type="dcterms:W3CDTF">2020-12-17T18:24:42Z</dcterms:modified>
</cp:coreProperties>
</file>