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435"/>
  </bookViews>
  <sheets>
    <sheet name="PLANILHA ORÇAMENTOS" sheetId="4" r:id="rId1"/>
    <sheet name="PLANILHA RESUMIDA" sheetId="6" r:id="rId2"/>
    <sheet name="CRONOGRAMA FISICO FINANCEIRO" sheetId="7" r:id="rId3"/>
  </sheets>
  <definedNames>
    <definedName name="_xlnm._FilterDatabase" localSheetId="0" hidden="1">'PLANILHA ORÇAMENTOS'!#REF!</definedName>
    <definedName name="_xlnm.Print_Area" localSheetId="2">'CRONOGRAMA FISICO FINANCEIRO'!$A$1:$Q$37</definedName>
    <definedName name="_xlnm.Print_Area" localSheetId="0">'PLANILHA ORÇAMENTOS'!$A$1:$G$37</definedName>
    <definedName name="_xlnm.Print_Titles" localSheetId="0">'PLANILHA ORÇAMENTOS'!$21:$21</definedName>
  </definedNames>
  <calcPr calcId="145621"/>
</workbook>
</file>

<file path=xl/calcChain.xml><?xml version="1.0" encoding="utf-8"?>
<calcChain xmlns="http://schemas.openxmlformats.org/spreadsheetml/2006/main">
  <c r="C14" i="7" l="1"/>
  <c r="C13" i="7"/>
  <c r="C12" i="7"/>
  <c r="C11" i="7"/>
  <c r="C21" i="6"/>
  <c r="C20" i="6"/>
  <c r="C19" i="6"/>
  <c r="C12" i="6"/>
  <c r="C11" i="6"/>
  <c r="C10" i="6"/>
  <c r="C9" i="6"/>
  <c r="Q25" i="7" l="1"/>
  <c r="Q29" i="7"/>
  <c r="Q27" i="7"/>
  <c r="S27" i="7" l="1"/>
  <c r="C28" i="7" l="1"/>
  <c r="S29" i="7" l="1"/>
  <c r="S25" i="7" l="1"/>
  <c r="G29" i="4" l="1"/>
  <c r="E21" i="6" s="1"/>
  <c r="G25" i="4"/>
  <c r="E20" i="6" s="1"/>
  <c r="G24" i="4"/>
  <c r="E19" i="6" s="1"/>
  <c r="E23" i="6" l="1"/>
  <c r="F21" i="6" s="1"/>
  <c r="F19" i="6"/>
  <c r="F20" i="6"/>
  <c r="G28" i="4"/>
  <c r="G23" i="4"/>
  <c r="D28" i="7"/>
  <c r="C24" i="7"/>
  <c r="C26" i="7"/>
  <c r="G32" i="4" l="1"/>
  <c r="G33" i="4"/>
  <c r="G34" i="4" s="1"/>
  <c r="I28" i="7"/>
  <c r="L28" i="7"/>
  <c r="J28" i="7"/>
  <c r="F28" i="7"/>
  <c r="K28" i="7"/>
  <c r="N28" i="7"/>
  <c r="E28" i="7"/>
  <c r="P28" i="7"/>
  <c r="M28" i="7"/>
  <c r="G28" i="7"/>
  <c r="O28" i="7"/>
  <c r="H28" i="7"/>
  <c r="Q28" i="7" l="1"/>
  <c r="D26" i="7"/>
  <c r="D24" i="7" l="1"/>
  <c r="D30" i="7" s="1"/>
  <c r="D31" i="7" s="1"/>
  <c r="D32" i="7" s="1"/>
  <c r="L26" i="7"/>
  <c r="G26" i="7"/>
  <c r="P26" i="7"/>
  <c r="M26" i="7"/>
  <c r="N26" i="7"/>
  <c r="J26" i="7"/>
  <c r="H26" i="7"/>
  <c r="O26" i="7"/>
  <c r="I26" i="7"/>
  <c r="F26" i="7"/>
  <c r="E26" i="7"/>
  <c r="K26" i="7"/>
  <c r="S28" i="7"/>
  <c r="K24" i="7" l="1"/>
  <c r="K34" i="7" s="1"/>
  <c r="Q26" i="7"/>
  <c r="F24" i="7"/>
  <c r="F34" i="7" s="1"/>
  <c r="P24" i="7"/>
  <c r="P34" i="7" s="1"/>
  <c r="N24" i="7"/>
  <c r="N34" i="7" s="1"/>
  <c r="I24" i="7"/>
  <c r="I34" i="7" s="1"/>
  <c r="G24" i="7"/>
  <c r="G34" i="7" s="1"/>
  <c r="E24" i="7"/>
  <c r="E34" i="7" s="1"/>
  <c r="J24" i="7"/>
  <c r="J34" i="7" s="1"/>
  <c r="M24" i="7"/>
  <c r="M34" i="7" s="1"/>
  <c r="H24" i="7"/>
  <c r="H34" i="7" s="1"/>
  <c r="O24" i="7"/>
  <c r="O34" i="7" s="1"/>
  <c r="L24" i="7"/>
  <c r="L34" i="7" s="1"/>
  <c r="G35" i="7" l="1"/>
  <c r="G36" i="7" s="1"/>
  <c r="H35" i="7"/>
  <c r="H36" i="7" s="1"/>
  <c r="J35" i="7"/>
  <c r="J36" i="7" s="1"/>
  <c r="I35" i="7"/>
  <c r="I36" i="7" s="1"/>
  <c r="O35" i="7"/>
  <c r="O36" i="7" s="1"/>
  <c r="M35" i="7"/>
  <c r="M36" i="7"/>
  <c r="E35" i="7"/>
  <c r="Q35" i="7" s="1"/>
  <c r="S35" i="7" s="1"/>
  <c r="S34" i="7"/>
  <c r="N35" i="7"/>
  <c r="N36" i="7" s="1"/>
  <c r="P35" i="7"/>
  <c r="P36" i="7" s="1"/>
  <c r="F35" i="7"/>
  <c r="F36" i="7" s="1"/>
  <c r="L35" i="7"/>
  <c r="L36" i="7" s="1"/>
  <c r="K35" i="7"/>
  <c r="K36" i="7" s="1"/>
  <c r="Q24" i="7"/>
  <c r="S26" i="7"/>
  <c r="S24" i="7" l="1"/>
  <c r="Q34" i="7"/>
  <c r="E24" i="6"/>
  <c r="E25" i="6" s="1"/>
  <c r="E36" i="7" l="1"/>
  <c r="Q36" i="7" l="1"/>
  <c r="S36" i="7"/>
  <c r="E37" i="7"/>
  <c r="F37" i="7"/>
  <c r="G37" i="7" s="1"/>
  <c r="H37" i="7" s="1"/>
  <c r="I37" i="7" s="1"/>
  <c r="J37" i="7" s="1"/>
  <c r="K37" i="7" s="1"/>
  <c r="L37" i="7" s="1"/>
  <c r="M37" i="7" s="1"/>
  <c r="N37" i="7" s="1"/>
  <c r="O37" i="7" s="1"/>
  <c r="P37" i="7" s="1"/>
  <c r="Q41" i="7" l="1"/>
</calcChain>
</file>

<file path=xl/sharedStrings.xml><?xml version="1.0" encoding="utf-8"?>
<sst xmlns="http://schemas.openxmlformats.org/spreadsheetml/2006/main" count="74" uniqueCount="58">
  <si>
    <t>OBRA:</t>
  </si>
  <si>
    <t>DESCRIÇÃO</t>
  </si>
  <si>
    <t>UNID</t>
  </si>
  <si>
    <t>QTDE</t>
  </si>
  <si>
    <t>R$ UNITÁRIO</t>
  </si>
  <si>
    <t>R$ TOTAL</t>
  </si>
  <si>
    <t>ITEM</t>
  </si>
  <si>
    <t>VALOR</t>
  </si>
  <si>
    <t>%</t>
  </si>
  <si>
    <t>TOTAL</t>
  </si>
  <si>
    <t>REALIZADO</t>
  </si>
  <si>
    <t>VALOR  TOTAL ACUMULADO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</si>
  <si>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</si>
  <si>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</si>
  <si>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</si>
  <si>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</si>
  <si>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</si>
  <si>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</si>
  <si>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</si>
  <si>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</si>
  <si>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</si>
  <si>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</si>
  <si>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</si>
  <si>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</si>
  <si>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DESCRIÇÃO DOS SERVIÇOS</t>
  </si>
  <si>
    <t>CONTRATO</t>
  </si>
  <si>
    <t>VALOR TOTAL COM BDI</t>
  </si>
  <si>
    <t>VALOR  REALIZADO NO MÊS</t>
  </si>
  <si>
    <t>Valor Total</t>
  </si>
  <si>
    <t>Valor Total com BDI</t>
  </si>
  <si>
    <t>2.1.1</t>
  </si>
  <si>
    <t>ELEVADORES</t>
  </si>
  <si>
    <t>BDI</t>
  </si>
  <si>
    <t xml:space="preserve">BDI </t>
  </si>
  <si>
    <t>PLANILHA ORÇAMENTARIA</t>
  </si>
  <si>
    <t>OBJETO:</t>
  </si>
  <si>
    <t xml:space="preserve">LOCAL:                    </t>
  </si>
  <si>
    <t>PLANILHA RESUMO</t>
  </si>
  <si>
    <t>A</t>
  </si>
  <si>
    <t>B</t>
  </si>
  <si>
    <t>CRONOGRAMA FISICO FINANCEIRO</t>
  </si>
  <si>
    <t>BDI NO MÊS</t>
  </si>
  <si>
    <t>VALOR TOTAL REALIZADO NO MÊS COM BDI</t>
  </si>
  <si>
    <t>HOSPITAL REGIONAL DE BEBEDOURO - 2ª FASE</t>
  </si>
  <si>
    <t>ELEVADOR</t>
  </si>
  <si>
    <t>Elevador maca leito</t>
  </si>
  <si>
    <t>un.</t>
  </si>
  <si>
    <t>Elevador social</t>
  </si>
  <si>
    <t>MONTA CARGA</t>
  </si>
  <si>
    <t>MONTA CARGAS</t>
  </si>
  <si>
    <t>VALOR TOTAL</t>
  </si>
  <si>
    <t>FONTE DE PREÇOS:</t>
  </si>
  <si>
    <t>FONTE PREÇO:</t>
  </si>
  <si>
    <t>Av. AMÉLIA BERNARDINO CUTRALE - BEBEDOURO - SP</t>
  </si>
  <si>
    <t xml:space="preserve">Monta cargas </t>
  </si>
  <si>
    <t>FONTE:</t>
  </si>
  <si>
    <t>XX%</t>
  </si>
  <si>
    <t>FORNECIMENTOE IMPLANTAÇÃO DE ELEVADORES E DE MONTA CARGAS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</si>
</sst>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m\-yy;@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8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2"/>
      <color theme="1"/>
      <name val="Verdana"/>
      <family val="2"/>
    </font>
    <font>
      <sz val="14"/>
      <name val="Verdana"/>
      <family val="2"/>
    </font>
    <font>
      <b/>
      <sz val="18"/>
      <name val="Verdana"/>
      <family val="2"/>
    </font>
  </fonts>
  <fills count="5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2" borderId="0"/>
    <xf numFmtId="43" fontId="2" fillId="2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/>
    <xf numFmtId="9" fontId="8" fillId="2" borderId="0" applyFont="0" applyFill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4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0" fontId="8" fillId="2" borderId="0"/>
  </cellStyleXfs>
  <cellXfs count="199">
    <xf numFmtId="0" fontId="0" fillId="0" borderId="0" xfId="0"/>
    <xf numFmtId="0" fontId="4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/>
    <xf numFmtId="0" fontId="3" fillId="0" borderId="8" xfId="0" quotePrefix="1" applyFont="1" applyBorder="1" applyAlignment="1">
      <alignment horizontal="left" vertical="center" wrapText="1"/>
    </xf>
    <xf numFmtId="10" fontId="3" fillId="0" borderId="8" xfId="5" quotePrefix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/>
    <xf numFmtId="1" fontId="4" fillId="0" borderId="11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/>
    <xf numFmtId="4" fontId="9" fillId="0" borderId="7" xfId="4" applyNumberFormat="1" applyFont="1" applyBorder="1" applyAlignment="1">
      <alignment horizontal="right" vertical="center"/>
    </xf>
    <xf numFmtId="4" fontId="9" fillId="0" borderId="8" xfId="4" applyNumberFormat="1" applyFont="1" applyBorder="1" applyAlignment="1">
      <alignment horizontal="right" vertical="center"/>
    </xf>
    <xf numFmtId="4" fontId="4" fillId="0" borderId="0" xfId="4" applyNumberFormat="1" applyFont="1" applyBorder="1" applyAlignment="1">
      <alignment horizontal="right" vertical="center"/>
    </xf>
    <xf numFmtId="4" fontId="3" fillId="0" borderId="7" xfId="4" applyNumberFormat="1" applyFont="1" applyBorder="1" applyAlignment="1">
      <alignment horizontal="right" vertical="center"/>
    </xf>
    <xf numFmtId="4" fontId="3" fillId="0" borderId="8" xfId="4" applyNumberFormat="1" applyFont="1" applyBorder="1" applyAlignment="1">
      <alignment horizontal="right" vertical="center"/>
    </xf>
    <xf numFmtId="4" fontId="3" fillId="0" borderId="14" xfId="4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4" fillId="0" borderId="10" xfId="5" applyNumberFormat="1" applyFont="1" applyBorder="1" applyAlignment="1">
      <alignment horizontal="right" vertical="center"/>
    </xf>
    <xf numFmtId="10" fontId="4" fillId="0" borderId="12" xfId="5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0" fontId="16" fillId="3" borderId="6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right" vertical="center" wrapText="1"/>
    </xf>
    <xf numFmtId="43" fontId="16" fillId="3" borderId="1" xfId="1" applyNumberFormat="1" applyFont="1" applyFill="1" applyBorder="1" applyAlignment="1">
      <alignment horizontal="right" vertical="center" wrapText="1"/>
    </xf>
    <xf numFmtId="4" fontId="16" fillId="3" borderId="3" xfId="1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 vertical="center"/>
    </xf>
    <xf numFmtId="10" fontId="17" fillId="0" borderId="1" xfId="5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right" vertical="center"/>
    </xf>
    <xf numFmtId="43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/>
    <xf numFmtId="4" fontId="9" fillId="0" borderId="14" xfId="4" applyNumberFormat="1" applyFont="1" applyBorder="1" applyAlignment="1">
      <alignment horizontal="right" vertical="center"/>
    </xf>
    <xf numFmtId="10" fontId="4" fillId="0" borderId="15" xfId="5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right" vertical="center"/>
    </xf>
    <xf numFmtId="43" fontId="17" fillId="0" borderId="8" xfId="0" applyNumberFormat="1" applyFont="1" applyBorder="1" applyAlignment="1">
      <alignment horizontal="right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/>
    </xf>
    <xf numFmtId="4" fontId="17" fillId="0" borderId="36" xfId="0" applyNumberFormat="1" applyFont="1" applyBorder="1" applyAlignment="1">
      <alignment horizontal="right" vertical="center"/>
    </xf>
    <xf numFmtId="43" fontId="17" fillId="0" borderId="36" xfId="0" applyNumberFormat="1" applyFont="1" applyBorder="1" applyAlignment="1">
      <alignment horizontal="right" vertical="center"/>
    </xf>
    <xf numFmtId="4" fontId="17" fillId="0" borderId="37" xfId="0" applyNumberFormat="1" applyFont="1" applyBorder="1" applyAlignment="1">
      <alignment horizontal="right" vertical="center"/>
    </xf>
    <xf numFmtId="0" fontId="17" fillId="0" borderId="38" xfId="0" applyFont="1" applyBorder="1" applyAlignment="1">
      <alignment horizontal="center" vertical="center"/>
    </xf>
    <xf numFmtId="4" fontId="17" fillId="0" borderId="39" xfId="0" applyNumberFormat="1" applyFont="1" applyBorder="1" applyAlignment="1">
      <alignment horizontal="right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center" vertical="center"/>
    </xf>
    <xf numFmtId="4" fontId="17" fillId="0" borderId="41" xfId="0" applyNumberFormat="1" applyFont="1" applyBorder="1" applyAlignment="1">
      <alignment horizontal="right" vertical="center"/>
    </xf>
    <xf numFmtId="43" fontId="17" fillId="0" borderId="4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8" fillId="0" borderId="30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4" fontId="17" fillId="0" borderId="24" xfId="0" applyNumberFormat="1" applyFont="1" applyFill="1" applyBorder="1" applyAlignment="1">
      <alignment horizontal="center" vertical="center"/>
    </xf>
    <xf numFmtId="43" fontId="18" fillId="0" borderId="24" xfId="2" applyNumberFormat="1" applyFont="1" applyFill="1" applyBorder="1" applyAlignment="1">
      <alignment horizontal="center" vertical="center"/>
    </xf>
    <xf numFmtId="4" fontId="17" fillId="0" borderId="31" xfId="0" applyNumberFormat="1" applyFont="1" applyFill="1" applyBorder="1" applyAlignment="1">
      <alignment horizontal="center" vertical="center"/>
    </xf>
    <xf numFmtId="0" fontId="16" fillId="4" borderId="25" xfId="1" applyNumberFormat="1" applyFont="1" applyFill="1" applyBorder="1" applyAlignment="1">
      <alignment horizontal="center" vertical="center" wrapText="1"/>
    </xf>
    <xf numFmtId="0" fontId="17" fillId="4" borderId="28" xfId="1" applyNumberFormat="1" applyFont="1" applyFill="1" applyBorder="1" applyAlignment="1">
      <alignment horizontal="center" vertical="center" wrapText="1"/>
    </xf>
    <xf numFmtId="0" fontId="16" fillId="4" borderId="28" xfId="1" applyNumberFormat="1" applyFont="1" applyFill="1" applyBorder="1" applyAlignment="1">
      <alignment horizontal="center" vertical="center" wrapText="1"/>
    </xf>
    <xf numFmtId="4" fontId="16" fillId="4" borderId="28" xfId="1" applyNumberFormat="1" applyFont="1" applyFill="1" applyBorder="1" applyAlignment="1">
      <alignment horizontal="right" vertical="center" wrapText="1"/>
    </xf>
    <xf numFmtId="43" fontId="16" fillId="4" borderId="28" xfId="1" applyNumberFormat="1" applyFont="1" applyFill="1" applyBorder="1" applyAlignment="1">
      <alignment horizontal="right" vertical="center" wrapText="1"/>
    </xf>
    <xf numFmtId="4" fontId="16" fillId="4" borderId="29" xfId="1" applyNumberFormat="1" applyFont="1" applyFill="1" applyBorder="1" applyAlignment="1">
      <alignment horizontal="right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/>
    </xf>
    <xf numFmtId="4" fontId="15" fillId="0" borderId="16" xfId="3" applyNumberFormat="1" applyFont="1" applyBorder="1" applyAlignment="1">
      <alignment horizontal="right" vertical="center"/>
    </xf>
    <xf numFmtId="43" fontId="15" fillId="0" borderId="16" xfId="3" applyNumberFormat="1" applyFont="1" applyBorder="1" applyAlignment="1">
      <alignment horizontal="right" vertical="center"/>
    </xf>
    <xf numFmtId="4" fontId="15" fillId="0" borderId="20" xfId="3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center" vertical="center"/>
    </xf>
    <xf numFmtId="4" fontId="15" fillId="0" borderId="17" xfId="3" applyNumberFormat="1" applyFont="1" applyBorder="1" applyAlignment="1">
      <alignment horizontal="right" vertical="center"/>
    </xf>
    <xf numFmtId="43" fontId="15" fillId="0" borderId="17" xfId="3" applyNumberFormat="1" applyFont="1" applyBorder="1" applyAlignment="1">
      <alignment horizontal="right" vertical="center"/>
    </xf>
    <xf numFmtId="4" fontId="15" fillId="0" borderId="21" xfId="3" applyNumberFormat="1" applyFont="1" applyBorder="1" applyAlignment="1">
      <alignment horizontal="right" vertical="center"/>
    </xf>
    <xf numFmtId="43" fontId="15" fillId="0" borderId="0" xfId="0" applyNumberFormat="1" applyFont="1"/>
    <xf numFmtId="0" fontId="15" fillId="0" borderId="3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4" fontId="15" fillId="0" borderId="5" xfId="3" applyNumberFormat="1" applyFont="1" applyBorder="1" applyAlignment="1">
      <alignment horizontal="right" vertical="center"/>
    </xf>
    <xf numFmtId="43" fontId="15" fillId="0" borderId="5" xfId="3" applyNumberFormat="1" applyFont="1" applyBorder="1" applyAlignment="1">
      <alignment horizontal="right" vertical="center"/>
    </xf>
    <xf numFmtId="4" fontId="15" fillId="0" borderId="33" xfId="3" applyNumberFormat="1" applyFont="1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43" fontId="15" fillId="0" borderId="4" xfId="0" applyNumberFormat="1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4" fontId="17" fillId="0" borderId="42" xfId="0" applyNumberFormat="1" applyFont="1" applyBorder="1" applyAlignment="1">
      <alignment horizontal="right" vertical="center"/>
    </xf>
    <xf numFmtId="4" fontId="15" fillId="0" borderId="0" xfId="3" applyNumberFormat="1" applyFont="1" applyAlignment="1">
      <alignment horizontal="right" vertical="center"/>
    </xf>
    <xf numFmtId="10" fontId="15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20" fillId="0" borderId="0" xfId="0" applyFont="1"/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" fontId="13" fillId="0" borderId="1" xfId="3" applyNumberFormat="1" applyFont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5" fillId="0" borderId="0" xfId="0" applyNumberFormat="1" applyFont="1"/>
    <xf numFmtId="4" fontId="15" fillId="0" borderId="1" xfId="0" applyNumberFormat="1" applyFont="1" applyBorder="1" applyAlignment="1">
      <alignment horizontal="right" vertical="center"/>
    </xf>
    <xf numFmtId="4" fontId="12" fillId="0" borderId="1" xfId="3" applyNumberFormat="1" applyFont="1" applyBorder="1" applyAlignment="1">
      <alignment horizontal="right" vertical="center"/>
    </xf>
    <xf numFmtId="4" fontId="12" fillId="0" borderId="0" xfId="0" applyNumberFormat="1" applyFont="1"/>
    <xf numFmtId="4" fontId="12" fillId="0" borderId="0" xfId="3" applyNumberFormat="1" applyFont="1"/>
    <xf numFmtId="10" fontId="15" fillId="0" borderId="1" xfId="5" applyNumberFormat="1" applyFont="1" applyBorder="1" applyAlignment="1">
      <alignment horizontal="right" vertical="center"/>
    </xf>
    <xf numFmtId="10" fontId="12" fillId="0" borderId="1" xfId="3" applyNumberFormat="1" applyFont="1" applyBorder="1" applyAlignment="1">
      <alignment horizontal="right" vertical="center"/>
    </xf>
    <xf numFmtId="164" fontId="15" fillId="0" borderId="0" xfId="0" applyNumberFormat="1" applyFont="1"/>
    <xf numFmtId="164" fontId="12" fillId="0" borderId="0" xfId="0" applyNumberFormat="1" applyFont="1"/>
    <xf numFmtId="0" fontId="12" fillId="0" borderId="0" xfId="0" applyFont="1"/>
    <xf numFmtId="43" fontId="12" fillId="0" borderId="0" xfId="3" applyFont="1"/>
    <xf numFmtId="0" fontId="13" fillId="0" borderId="2" xfId="0" applyFont="1" applyBorder="1" applyAlignment="1">
      <alignment horizontal="center" vertical="center"/>
    </xf>
    <xf numFmtId="43" fontId="13" fillId="2" borderId="1" xfId="3" applyFont="1" applyFill="1" applyBorder="1" applyAlignment="1">
      <alignment horizontal="left" vertical="center" wrapText="1"/>
    </xf>
    <xf numFmtId="4" fontId="13" fillId="0" borderId="2" xfId="4" applyNumberFormat="1" applyFont="1" applyBorder="1" applyAlignment="1">
      <alignment horizontal="right" vertical="center"/>
    </xf>
    <xf numFmtId="10" fontId="13" fillId="0" borderId="1" xfId="5" applyNumberFormat="1" applyFont="1" applyBorder="1" applyAlignment="1">
      <alignment horizontal="right" vertical="center"/>
    </xf>
    <xf numFmtId="164" fontId="17" fillId="0" borderId="0" xfId="0" applyNumberFormat="1" applyFont="1"/>
    <xf numFmtId="164" fontId="13" fillId="0" borderId="0" xfId="0" applyNumberFormat="1" applyFont="1"/>
    <xf numFmtId="0" fontId="13" fillId="0" borderId="0" xfId="0" applyFont="1"/>
    <xf numFmtId="43" fontId="13" fillId="0" borderId="0" xfId="3" applyFont="1"/>
    <xf numFmtId="10" fontId="13" fillId="2" borderId="1" xfId="3" applyNumberFormat="1" applyFont="1" applyFill="1" applyBorder="1" applyAlignment="1">
      <alignment horizontal="left" vertical="center" wrapText="1"/>
    </xf>
    <xf numFmtId="0" fontId="15" fillId="0" borderId="0" xfId="0" applyFont="1" applyBorder="1"/>
    <xf numFmtId="0" fontId="12" fillId="3" borderId="22" xfId="0" applyFont="1" applyFill="1" applyBorder="1" applyAlignment="1">
      <alignment horizontal="left" vertical="center"/>
    </xf>
    <xf numFmtId="4" fontId="12" fillId="3" borderId="22" xfId="3" applyNumberFormat="1" applyFont="1" applyFill="1" applyBorder="1" applyAlignment="1">
      <alignment horizontal="right" vertical="center"/>
    </xf>
    <xf numFmtId="164" fontId="12" fillId="3" borderId="22" xfId="0" applyNumberFormat="1" applyFont="1" applyFill="1" applyBorder="1" applyAlignment="1">
      <alignment horizontal="right" vertical="center"/>
    </xf>
    <xf numFmtId="43" fontId="12" fillId="0" borderId="0" xfId="0" applyNumberFormat="1" applyFont="1"/>
    <xf numFmtId="43" fontId="15" fillId="0" borderId="0" xfId="3" applyFont="1"/>
    <xf numFmtId="0" fontId="12" fillId="3" borderId="1" xfId="0" applyFont="1" applyFill="1" applyBorder="1" applyAlignment="1">
      <alignment horizontal="left" vertical="center"/>
    </xf>
    <xf numFmtId="10" fontId="12" fillId="3" borderId="1" xfId="3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10" fontId="12" fillId="3" borderId="1" xfId="0" applyNumberFormat="1" applyFont="1" applyFill="1" applyBorder="1" applyAlignment="1">
      <alignment horizontal="left" vertical="center"/>
    </xf>
    <xf numFmtId="4" fontId="12" fillId="3" borderId="1" xfId="3" applyNumberFormat="1" applyFont="1" applyFill="1" applyBorder="1" applyAlignment="1">
      <alignment horizontal="right" vertical="center"/>
    </xf>
    <xf numFmtId="10" fontId="13" fillId="3" borderId="1" xfId="0" applyNumberFormat="1" applyFont="1" applyFill="1" applyBorder="1" applyAlignment="1">
      <alignment horizontal="left" vertical="center"/>
    </xf>
    <xf numFmtId="4" fontId="13" fillId="3" borderId="1" xfId="3" applyNumberFormat="1" applyFont="1" applyFill="1" applyBorder="1" applyAlignment="1">
      <alignment horizontal="righ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4" fontId="12" fillId="0" borderId="0" xfId="3" applyNumberFormat="1" applyFont="1" applyAlignment="1">
      <alignment horizontal="right" vertical="center"/>
    </xf>
    <xf numFmtId="4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3" fontId="12" fillId="0" borderId="0" xfId="3" applyFont="1" applyAlignment="1">
      <alignment horizontal="right" vertical="center"/>
    </xf>
    <xf numFmtId="0" fontId="19" fillId="0" borderId="0" xfId="0" applyFont="1"/>
    <xf numFmtId="4" fontId="19" fillId="0" borderId="0" xfId="3" applyNumberFormat="1" applyFont="1" applyAlignment="1">
      <alignment horizontal="right" vertical="center"/>
    </xf>
    <xf numFmtId="43" fontId="19" fillId="0" borderId="0" xfId="3" applyFont="1" applyAlignment="1">
      <alignment horizontal="right" vertical="center"/>
    </xf>
    <xf numFmtId="43" fontId="19" fillId="0" borderId="0" xfId="3" applyFont="1"/>
    <xf numFmtId="43" fontId="19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3" borderId="24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3" borderId="2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3" fontId="12" fillId="2" borderId="5" xfId="3" applyFont="1" applyFill="1" applyBorder="1" applyAlignment="1">
      <alignment horizontal="left" vertical="center" wrapText="1"/>
    </xf>
    <xf numFmtId="43" fontId="12" fillId="2" borderId="2" xfId="3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/>
    </xf>
    <xf numFmtId="4" fontId="12" fillId="0" borderId="5" xfId="4" applyNumberFormat="1" applyFont="1" applyBorder="1" applyAlignment="1">
      <alignment horizontal="right" vertical="center"/>
    </xf>
    <xf numFmtId="4" fontId="12" fillId="0" borderId="2" xfId="4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</cellXfs>
  <cellStyles count="13">
    <cellStyle name="Moeda" xfId="4" builtinId="4"/>
    <cellStyle name="Moeda 2" xfId="10"/>
    <cellStyle name="Normal" xfId="0" builtinId="0"/>
    <cellStyle name="Normal 2" xfId="1"/>
    <cellStyle name="Normal 3" xfId="6"/>
    <cellStyle name="Normal 4" xfId="8"/>
    <cellStyle name="Normal 8" xfId="12"/>
    <cellStyle name="Porcentagem" xfId="5" builtinId="5"/>
    <cellStyle name="Porcentagem 2" xfId="9"/>
    <cellStyle name="Porcentagem 3" xfId="7"/>
    <cellStyle name="Vírgula" xfId="3" builtinId="3"/>
    <cellStyle name="Vírgula 2" xfId="2"/>
    <cellStyle name="Vírgula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35718</xdr:colOff>
      <xdr:row>0</xdr:row>
      <xdr:rowOff>119064</xdr:rowOff>
    </xdr:from>
    <xdr:to>
      <xdr:col>3</xdr:col>
      <xdr:colOff>1095375</xdr:colOff>
      <xdr:row>9</xdr:row>
      <xdr:rowOff>23813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" y="119064"/>
          <a:ext cx="4560094" cy="1940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L37"/>
  <sheetViews>
    <sheetView tabSelected="1" view="pageBreakPreview" topLeftCell="A4" zoomScale="80" zoomScaleNormal="100" zoomScaleSheetLayoutView="80" workbookViewId="0">
      <selection activeCell="C16" sqref="C16"/>
    </sheetView>
  </sheetViews>
  <sheetFormatPr defaultRowHeight="15" x14ac:dyDescent="0.2"/>
  <cols>
    <col min="1" max="1" width="19.140625" style="49" customWidth="1"/>
    <col min="2" max="2" width="9.140625" style="58" customWidth="1"/>
    <col min="3" max="3" width="109.42578125" style="59" customWidth="1"/>
    <col min="4" max="4" width="12.140625" style="58" bestFit="1" customWidth="1"/>
    <col min="5" max="5" width="16.42578125" style="60" bestFit="1" customWidth="1"/>
    <col min="6" max="6" width="17.140625" style="61" bestFit="1" customWidth="1"/>
    <col min="7" max="7" width="23.140625" style="60" bestFit="1" customWidth="1"/>
    <col min="8" max="8" width="13.42578125" style="49" bestFit="1" customWidth="1"/>
    <col min="9" max="9" width="30" style="49" customWidth="1"/>
    <col min="10" max="16384" width="9.140625" style="49"/>
  </cols>
  <sheetData>
    <row r="14" spans="1:12" x14ac:dyDescent="0.2">
      <c r="A14" s="46" t="s">
        <v>0</v>
      </c>
      <c r="C14" s="47" t="s">
        <v>43</v>
      </c>
    </row>
    <row r="15" spans="1:12" x14ac:dyDescent="0.2">
      <c r="A15" s="46" t="s">
        <v>35</v>
      </c>
      <c r="C15" s="48" t="s">
        <v>57</v>
      </c>
    </row>
    <row r="16" spans="1:12" x14ac:dyDescent="0.2">
      <c r="A16" s="46" t="s">
        <v>36</v>
      </c>
      <c r="C16" s="48" t="s">
        <v>53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9" x14ac:dyDescent="0.2">
      <c r="A17" s="49" t="s">
        <v>51</v>
      </c>
      <c r="C17" s="47"/>
    </row>
    <row r="19" spans="1:9" ht="18" customHeight="1" x14ac:dyDescent="0.2">
      <c r="C19" s="84" t="s">
        <v>34</v>
      </c>
      <c r="D19" s="84"/>
      <c r="E19" s="84"/>
      <c r="F19" s="84"/>
    </row>
    <row r="20" spans="1:9" ht="15.75" thickBot="1" x14ac:dyDescent="0.25"/>
    <row r="21" spans="1:9" s="56" customFormat="1" ht="15.75" thickBot="1" x14ac:dyDescent="0.3">
      <c r="B21" s="85" t="s">
        <v>6</v>
      </c>
      <c r="C21" s="86" t="s">
        <v>1</v>
      </c>
      <c r="D21" s="87" t="s">
        <v>2</v>
      </c>
      <c r="E21" s="88" t="s">
        <v>3</v>
      </c>
      <c r="F21" s="89" t="s">
        <v>4</v>
      </c>
      <c r="G21" s="90" t="s">
        <v>5</v>
      </c>
    </row>
    <row r="22" spans="1:9" x14ac:dyDescent="0.2">
      <c r="B22" s="91" t="s">
        <v>38</v>
      </c>
      <c r="C22" s="92" t="s">
        <v>44</v>
      </c>
      <c r="D22" s="93"/>
      <c r="E22" s="94"/>
      <c r="F22" s="95"/>
      <c r="G22" s="96"/>
    </row>
    <row r="23" spans="1:9" x14ac:dyDescent="0.2">
      <c r="B23" s="50"/>
      <c r="C23" s="51" t="s">
        <v>31</v>
      </c>
      <c r="D23" s="52"/>
      <c r="E23" s="53"/>
      <c r="F23" s="54"/>
      <c r="G23" s="55">
        <f>SUM(G24:G25)</f>
        <v>0</v>
      </c>
    </row>
    <row r="24" spans="1:9" x14ac:dyDescent="0.2">
      <c r="B24" s="97">
        <v>1</v>
      </c>
      <c r="C24" s="98" t="s">
        <v>45</v>
      </c>
      <c r="D24" s="99" t="s">
        <v>46</v>
      </c>
      <c r="E24" s="100">
        <v>4</v>
      </c>
      <c r="F24" s="101"/>
      <c r="G24" s="102">
        <f>E24*F24</f>
        <v>0</v>
      </c>
    </row>
    <row r="25" spans="1:9" x14ac:dyDescent="0.2">
      <c r="B25" s="103">
        <v>2</v>
      </c>
      <c r="C25" s="104" t="s">
        <v>47</v>
      </c>
      <c r="D25" s="105" t="s">
        <v>46</v>
      </c>
      <c r="E25" s="106">
        <v>1</v>
      </c>
      <c r="F25" s="107"/>
      <c r="G25" s="108">
        <f>E25*F25</f>
        <v>0</v>
      </c>
      <c r="I25" s="109"/>
    </row>
    <row r="26" spans="1:9" ht="15.75" thickBot="1" x14ac:dyDescent="0.25">
      <c r="B26" s="110"/>
      <c r="C26" s="111"/>
      <c r="D26" s="112"/>
      <c r="E26" s="113"/>
      <c r="F26" s="114"/>
      <c r="G26" s="115"/>
      <c r="I26" s="109"/>
    </row>
    <row r="27" spans="1:9" x14ac:dyDescent="0.2">
      <c r="B27" s="91" t="s">
        <v>39</v>
      </c>
      <c r="C27" s="92" t="s">
        <v>48</v>
      </c>
      <c r="D27" s="93"/>
      <c r="E27" s="94"/>
      <c r="F27" s="95"/>
      <c r="G27" s="96"/>
    </row>
    <row r="28" spans="1:9" x14ac:dyDescent="0.2">
      <c r="B28" s="50"/>
      <c r="C28" s="51" t="s">
        <v>49</v>
      </c>
      <c r="D28" s="52"/>
      <c r="E28" s="53"/>
      <c r="F28" s="54"/>
      <c r="G28" s="55">
        <f>SUM(G29:G29)</f>
        <v>0</v>
      </c>
    </row>
    <row r="29" spans="1:9" x14ac:dyDescent="0.2">
      <c r="B29" s="97" t="s">
        <v>30</v>
      </c>
      <c r="C29" s="98" t="s">
        <v>54</v>
      </c>
      <c r="D29" s="99" t="s">
        <v>46</v>
      </c>
      <c r="E29" s="100">
        <v>2</v>
      </c>
      <c r="F29" s="101"/>
      <c r="G29" s="102">
        <f>E29*F29</f>
        <v>0</v>
      </c>
    </row>
    <row r="30" spans="1:9" ht="15.75" thickBot="1" x14ac:dyDescent="0.25">
      <c r="B30" s="116"/>
      <c r="C30" s="117"/>
      <c r="D30" s="118"/>
      <c r="E30" s="119"/>
      <c r="F30" s="120"/>
      <c r="G30" s="121"/>
    </row>
    <row r="31" spans="1:9" ht="15.75" thickBot="1" x14ac:dyDescent="0.25"/>
    <row r="32" spans="1:9" s="63" customFormat="1" x14ac:dyDescent="0.2">
      <c r="B32" s="71"/>
      <c r="C32" s="72" t="s">
        <v>50</v>
      </c>
      <c r="D32" s="73"/>
      <c r="E32" s="74"/>
      <c r="F32" s="75"/>
      <c r="G32" s="76">
        <f>SUM(G23:G29)/2</f>
        <v>0</v>
      </c>
    </row>
    <row r="33" spans="2:7" s="63" customFormat="1" x14ac:dyDescent="0.2">
      <c r="B33" s="77"/>
      <c r="C33" s="68" t="s">
        <v>32</v>
      </c>
      <c r="D33" s="124" t="s">
        <v>56</v>
      </c>
      <c r="E33" s="69"/>
      <c r="F33" s="70"/>
      <c r="G33" s="78" t="e">
        <f>G32*D33</f>
        <v>#VALUE!</v>
      </c>
    </row>
    <row r="34" spans="2:7" s="63" customFormat="1" ht="15.75" thickBot="1" x14ac:dyDescent="0.25">
      <c r="B34" s="79"/>
      <c r="C34" s="80" t="s">
        <v>26</v>
      </c>
      <c r="D34" s="81"/>
      <c r="E34" s="82"/>
      <c r="F34" s="83"/>
      <c r="G34" s="122" t="e">
        <f>SUM(G32:G33)</f>
        <v>#VALUE!</v>
      </c>
    </row>
    <row r="36" spans="2:7" x14ac:dyDescent="0.2">
      <c r="C36" s="62"/>
    </row>
    <row r="37" spans="2:7" x14ac:dyDescent="0.2">
      <c r="G37" s="123"/>
    </row>
  </sheetData>
  <printOptions horizontalCentered="1"/>
  <pageMargins left="0.51181102362204722" right="0.51181102362204722" top="0.59055118110236227" bottom="0.39370078740157483" header="0.31496062992125984" footer="0.31496062992125984"/>
  <pageSetup paperSize="9" scale="65" fitToHeight="60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view="pageBreakPreview" topLeftCell="A10" zoomScaleNormal="100" zoomScaleSheetLayoutView="100" workbookViewId="0">
      <selection activeCell="D25" sqref="D25"/>
    </sheetView>
  </sheetViews>
  <sheetFormatPr defaultRowHeight="14.25" x14ac:dyDescent="0.2"/>
  <cols>
    <col min="1" max="1" width="10" style="1" customWidth="1"/>
    <col min="2" max="2" width="5.5703125" style="5" customWidth="1"/>
    <col min="3" max="3" width="34.7109375" style="3" customWidth="1"/>
    <col min="4" max="4" width="8.140625" style="1" customWidth="1"/>
    <col min="5" max="5" width="17.85546875" style="7" bestFit="1" customWidth="1"/>
    <col min="6" max="6" width="12.85546875" style="34" customWidth="1"/>
    <col min="7" max="16384" width="9.140625" style="1"/>
  </cols>
  <sheetData>
    <row r="2" spans="1:6" ht="18" x14ac:dyDescent="0.2">
      <c r="C2" s="182"/>
      <c r="D2" s="182"/>
      <c r="E2" s="182"/>
    </row>
    <row r="3" spans="1:6" ht="18" x14ac:dyDescent="0.2">
      <c r="C3" s="41"/>
      <c r="D3" s="41"/>
      <c r="E3" s="41"/>
    </row>
    <row r="4" spans="1:6" ht="18" x14ac:dyDescent="0.2">
      <c r="C4" s="41"/>
      <c r="D4" s="41"/>
      <c r="E4" s="41"/>
    </row>
    <row r="5" spans="1:6" ht="18" x14ac:dyDescent="0.2">
      <c r="C5" s="41"/>
      <c r="D5" s="41"/>
      <c r="E5" s="41"/>
    </row>
    <row r="6" spans="1:6" ht="15" x14ac:dyDescent="0.2">
      <c r="C6" s="183"/>
      <c r="D6" s="183"/>
      <c r="E6" s="183"/>
    </row>
    <row r="7" spans="1:6" ht="15" x14ac:dyDescent="0.2">
      <c r="C7" s="183"/>
      <c r="D7" s="183"/>
      <c r="E7" s="183"/>
    </row>
    <row r="9" spans="1:6" ht="15.75" x14ac:dyDescent="0.2">
      <c r="A9" s="2" t="s">
        <v>0</v>
      </c>
      <c r="C9" s="184" t="str">
        <f>'PLANILHA ORÇAMENTOS'!C14</f>
        <v>HOSPITAL REGIONAL DE BEBEDOURO - 2ª FASE</v>
      </c>
      <c r="D9" s="184"/>
      <c r="E9" s="184"/>
      <c r="F9" s="184"/>
    </row>
    <row r="10" spans="1:6" ht="29.25" customHeight="1" x14ac:dyDescent="0.2">
      <c r="A10" s="2" t="s">
        <v>35</v>
      </c>
      <c r="C10" s="184" t="str">
        <f>'PLANILHA ORÇAMENTOS'!C15</f>
        <v>FORNECIMENTOE IMPLANTAÇÃO DE ELEVADORES E DE MONTA CARGAS</v>
      </c>
      <c r="D10" s="184"/>
      <c r="E10" s="184"/>
      <c r="F10" s="184"/>
    </row>
    <row r="11" spans="1:6" ht="15.75" customHeight="1" x14ac:dyDescent="0.2">
      <c r="A11" s="2" t="s">
        <v>36</v>
      </c>
      <c r="C11" s="184" t="str">
        <f>'PLANILHA ORÇAMENTOS'!C16</f>
        <v>Av. AMÉLIA BERNARDINO CUTRALE - BEBEDOURO - SP</v>
      </c>
      <c r="D11" s="184"/>
      <c r="E11" s="184"/>
      <c r="F11" s="184"/>
    </row>
    <row r="12" spans="1:6" ht="16.5" customHeight="1" x14ac:dyDescent="0.2">
      <c r="A12" s="1" t="s">
        <v>52</v>
      </c>
      <c r="C12" s="184">
        <f>'PLANILHA ORÇAMENTOS'!C17</f>
        <v>0</v>
      </c>
      <c r="D12" s="184"/>
      <c r="E12" s="184"/>
    </row>
    <row r="13" spans="1:6" ht="34.5" customHeight="1" x14ac:dyDescent="0.2">
      <c r="C13" s="42"/>
      <c r="D13" s="42"/>
      <c r="E13" s="42"/>
    </row>
    <row r="14" spans="1:6" ht="34.5" customHeight="1" x14ac:dyDescent="0.2">
      <c r="C14" s="42"/>
      <c r="D14" s="42"/>
      <c r="E14" s="42"/>
    </row>
    <row r="16" spans="1:6" ht="15.75" x14ac:dyDescent="0.2">
      <c r="C16" s="4" t="s">
        <v>37</v>
      </c>
    </row>
    <row r="18" spans="2:6" s="6" customFormat="1" ht="15" x14ac:dyDescent="0.25">
      <c r="B18" s="12" t="s">
        <v>6</v>
      </c>
      <c r="C18" s="15" t="s">
        <v>1</v>
      </c>
      <c r="D18" s="13"/>
      <c r="E18" s="14" t="s">
        <v>7</v>
      </c>
      <c r="F18" s="13" t="s">
        <v>8</v>
      </c>
    </row>
    <row r="19" spans="2:6" x14ac:dyDescent="0.2">
      <c r="B19" s="16">
        <v>1</v>
      </c>
      <c r="C19" s="17" t="str">
        <f>'PLANILHA ORÇAMENTOS'!C24</f>
        <v>Elevador maca leito</v>
      </c>
      <c r="D19" s="18"/>
      <c r="E19" s="28">
        <f>'PLANILHA ORÇAMENTOS'!G24</f>
        <v>0</v>
      </c>
      <c r="F19" s="35" t="e">
        <f>E19/E$23</f>
        <v>#DIV/0!</v>
      </c>
    </row>
    <row r="20" spans="2:6" x14ac:dyDescent="0.2">
      <c r="B20" s="19">
        <v>2</v>
      </c>
      <c r="C20" s="8" t="str">
        <f>'PLANILHA ORÇAMENTOS'!C25</f>
        <v>Elevador social</v>
      </c>
      <c r="D20" s="9"/>
      <c r="E20" s="29">
        <f>'PLANILHA ORÇAMENTOS'!G25</f>
        <v>0</v>
      </c>
      <c r="F20" s="36" t="e">
        <f t="shared" ref="F20:F21" si="0">E20/E$23</f>
        <v>#DIV/0!</v>
      </c>
    </row>
    <row r="21" spans="2:6" x14ac:dyDescent="0.2">
      <c r="B21" s="20">
        <v>3</v>
      </c>
      <c r="C21" s="64" t="str">
        <f>'PLANILHA ORÇAMENTOS'!C29</f>
        <v xml:space="preserve">Monta cargas </v>
      </c>
      <c r="D21" s="65"/>
      <c r="E21" s="66">
        <f>'PLANILHA ORÇAMENTOS'!G29</f>
        <v>0</v>
      </c>
      <c r="F21" s="67" t="e">
        <f t="shared" si="0"/>
        <v>#DIV/0!</v>
      </c>
    </row>
    <row r="22" spans="2:6" s="27" customFormat="1" x14ac:dyDescent="0.2">
      <c r="B22" s="25"/>
      <c r="C22" s="26"/>
      <c r="E22" s="30"/>
      <c r="F22" s="37"/>
    </row>
    <row r="23" spans="2:6" ht="15" x14ac:dyDescent="0.25">
      <c r="B23" s="16"/>
      <c r="C23" s="21" t="s">
        <v>28</v>
      </c>
      <c r="D23" s="22"/>
      <c r="E23" s="31">
        <f>SUM(E19:E22)</f>
        <v>0</v>
      </c>
      <c r="F23" s="38"/>
    </row>
    <row r="24" spans="2:6" ht="15" x14ac:dyDescent="0.25">
      <c r="B24" s="19"/>
      <c r="C24" s="10" t="s">
        <v>32</v>
      </c>
      <c r="D24" s="11" t="s">
        <v>56</v>
      </c>
      <c r="E24" s="32" t="e">
        <f>E23*D24</f>
        <v>#VALUE!</v>
      </c>
      <c r="F24" s="39"/>
    </row>
    <row r="25" spans="2:6" ht="15" x14ac:dyDescent="0.25">
      <c r="B25" s="20"/>
      <c r="C25" s="23" t="s">
        <v>29</v>
      </c>
      <c r="D25" s="24"/>
      <c r="E25" s="33" t="e">
        <f>E23+E24</f>
        <v>#VALUE!</v>
      </c>
      <c r="F25" s="40"/>
    </row>
  </sheetData>
  <mergeCells count="7">
    <mergeCell ref="C2:E2"/>
    <mergeCell ref="C6:E6"/>
    <mergeCell ref="C7:E7"/>
    <mergeCell ref="C12:E12"/>
    <mergeCell ref="C9:F9"/>
    <mergeCell ref="C10:F10"/>
    <mergeCell ref="C11:F11"/>
  </mergeCells>
  <pageMargins left="1.299212598425197" right="0.11811023622047245" top="0.78740157480314965" bottom="0.39370078740157483" header="0.31496062992125984" footer="0.31496062992125984"/>
  <pageSetup paperSize="9" scale="95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0"/>
  <sheetViews>
    <sheetView view="pageBreakPreview" topLeftCell="A7" zoomScale="70" zoomScaleNormal="100" zoomScaleSheetLayoutView="70" workbookViewId="0">
      <selection activeCell="K41" sqref="K41"/>
    </sheetView>
  </sheetViews>
  <sheetFormatPr defaultRowHeight="18" x14ac:dyDescent="0.25"/>
  <cols>
    <col min="1" max="1" width="6.140625" style="43" customWidth="1"/>
    <col min="2" max="2" width="7.28515625" style="125" customWidth="1"/>
    <col min="3" max="3" width="52.5703125" style="176" customWidth="1"/>
    <col min="4" max="4" width="18.7109375" style="177" bestFit="1" customWidth="1"/>
    <col min="5" max="11" width="18.7109375" style="126" bestFit="1" customWidth="1"/>
    <col min="12" max="16" width="21.42578125" style="126" bestFit="1" customWidth="1"/>
    <col min="17" max="17" width="19" style="126" bestFit="1" customWidth="1"/>
    <col min="18" max="18" width="6.5703125" style="43" customWidth="1"/>
    <col min="19" max="19" width="19" style="43" bestFit="1" customWidth="1"/>
    <col min="20" max="20" width="20.5703125" style="43" customWidth="1"/>
    <col min="21" max="21" width="5.140625" style="43" customWidth="1"/>
    <col min="22" max="22" width="24" style="43" customWidth="1"/>
    <col min="23" max="23" width="20.28515625" style="43" customWidth="1"/>
    <col min="24" max="24" width="18.140625" style="43" customWidth="1"/>
    <col min="25" max="25" width="18.85546875" style="43" bestFit="1" customWidth="1"/>
    <col min="26" max="27" width="18" style="43" bestFit="1" customWidth="1"/>
    <col min="28" max="28" width="16.28515625" style="43" customWidth="1"/>
    <col min="29" max="251" width="9.140625" style="43"/>
    <col min="252" max="252" width="9.28515625" style="43" customWidth="1"/>
    <col min="253" max="253" width="73.140625" style="43" customWidth="1"/>
    <col min="254" max="254" width="25.7109375" style="43" customWidth="1"/>
    <col min="255" max="255" width="20" style="43" customWidth="1"/>
    <col min="256" max="256" width="20.42578125" style="43" customWidth="1"/>
    <col min="257" max="257" width="20.7109375" style="43" customWidth="1"/>
    <col min="258" max="260" width="21.140625" style="43" bestFit="1" customWidth="1"/>
    <col min="261" max="262" width="21.140625" style="43" customWidth="1"/>
    <col min="263" max="263" width="21.140625" style="43" bestFit="1" customWidth="1"/>
    <col min="264" max="264" width="26.85546875" style="43" bestFit="1" customWidth="1"/>
    <col min="265" max="265" width="22.42578125" style="43" customWidth="1"/>
    <col min="266" max="266" width="22.140625" style="43" customWidth="1"/>
    <col min="267" max="267" width="21.85546875" style="43" customWidth="1"/>
    <col min="268" max="268" width="22.140625" style="43" customWidth="1"/>
    <col min="269" max="269" width="22.42578125" style="43" customWidth="1"/>
    <col min="270" max="271" width="21.85546875" style="43" customWidth="1"/>
    <col min="272" max="272" width="22.42578125" style="43" customWidth="1"/>
    <col min="273" max="273" width="23.28515625" style="43" customWidth="1"/>
    <col min="274" max="274" width="6.5703125" style="43" customWidth="1"/>
    <col min="275" max="275" width="0" style="43" hidden="1" customWidth="1"/>
    <col min="276" max="276" width="20.5703125" style="43" customWidth="1"/>
    <col min="277" max="277" width="5.140625" style="43" customWidth="1"/>
    <col min="278" max="278" width="24" style="43" customWidth="1"/>
    <col min="279" max="279" width="20.28515625" style="43" customWidth="1"/>
    <col min="280" max="280" width="18.140625" style="43" customWidth="1"/>
    <col min="281" max="281" width="18.85546875" style="43" bestFit="1" customWidth="1"/>
    <col min="282" max="283" width="18" style="43" bestFit="1" customWidth="1"/>
    <col min="284" max="284" width="16.28515625" style="43" customWidth="1"/>
    <col min="285" max="507" width="9.140625" style="43"/>
    <col min="508" max="508" width="9.28515625" style="43" customWidth="1"/>
    <col min="509" max="509" width="73.140625" style="43" customWidth="1"/>
    <col min="510" max="510" width="25.7109375" style="43" customWidth="1"/>
    <col min="511" max="511" width="20" style="43" customWidth="1"/>
    <col min="512" max="512" width="20.42578125" style="43" customWidth="1"/>
    <col min="513" max="513" width="20.7109375" style="43" customWidth="1"/>
    <col min="514" max="516" width="21.140625" style="43" bestFit="1" customWidth="1"/>
    <col min="517" max="518" width="21.140625" style="43" customWidth="1"/>
    <col min="519" max="519" width="21.140625" style="43" bestFit="1" customWidth="1"/>
    <col min="520" max="520" width="26.85546875" style="43" bestFit="1" customWidth="1"/>
    <col min="521" max="521" width="22.42578125" style="43" customWidth="1"/>
    <col min="522" max="522" width="22.140625" style="43" customWidth="1"/>
    <col min="523" max="523" width="21.85546875" style="43" customWidth="1"/>
    <col min="524" max="524" width="22.140625" style="43" customWidth="1"/>
    <col min="525" max="525" width="22.42578125" style="43" customWidth="1"/>
    <col min="526" max="527" width="21.85546875" style="43" customWidth="1"/>
    <col min="528" max="528" width="22.42578125" style="43" customWidth="1"/>
    <col min="529" max="529" width="23.28515625" style="43" customWidth="1"/>
    <col min="530" max="530" width="6.5703125" style="43" customWidth="1"/>
    <col min="531" max="531" width="0" style="43" hidden="1" customWidth="1"/>
    <col min="532" max="532" width="20.5703125" style="43" customWidth="1"/>
    <col min="533" max="533" width="5.140625" style="43" customWidth="1"/>
    <col min="534" max="534" width="24" style="43" customWidth="1"/>
    <col min="535" max="535" width="20.28515625" style="43" customWidth="1"/>
    <col min="536" max="536" width="18.140625" style="43" customWidth="1"/>
    <col min="537" max="537" width="18.85546875" style="43" bestFit="1" customWidth="1"/>
    <col min="538" max="539" width="18" style="43" bestFit="1" customWidth="1"/>
    <col min="540" max="540" width="16.28515625" style="43" customWidth="1"/>
    <col min="541" max="763" width="9.140625" style="43"/>
    <col min="764" max="764" width="9.28515625" style="43" customWidth="1"/>
    <col min="765" max="765" width="73.140625" style="43" customWidth="1"/>
    <col min="766" max="766" width="25.7109375" style="43" customWidth="1"/>
    <col min="767" max="767" width="20" style="43" customWidth="1"/>
    <col min="768" max="768" width="20.42578125" style="43" customWidth="1"/>
    <col min="769" max="769" width="20.7109375" style="43" customWidth="1"/>
    <col min="770" max="772" width="21.140625" style="43" bestFit="1" customWidth="1"/>
    <col min="773" max="774" width="21.140625" style="43" customWidth="1"/>
    <col min="775" max="775" width="21.140625" style="43" bestFit="1" customWidth="1"/>
    <col min="776" max="776" width="26.85546875" style="43" bestFit="1" customWidth="1"/>
    <col min="777" max="777" width="22.42578125" style="43" customWidth="1"/>
    <col min="778" max="778" width="22.140625" style="43" customWidth="1"/>
    <col min="779" max="779" width="21.85546875" style="43" customWidth="1"/>
    <col min="780" max="780" width="22.140625" style="43" customWidth="1"/>
    <col min="781" max="781" width="22.42578125" style="43" customWidth="1"/>
    <col min="782" max="783" width="21.85546875" style="43" customWidth="1"/>
    <col min="784" max="784" width="22.42578125" style="43" customWidth="1"/>
    <col min="785" max="785" width="23.28515625" style="43" customWidth="1"/>
    <col min="786" max="786" width="6.5703125" style="43" customWidth="1"/>
    <col min="787" max="787" width="0" style="43" hidden="1" customWidth="1"/>
    <col min="788" max="788" width="20.5703125" style="43" customWidth="1"/>
    <col min="789" max="789" width="5.140625" style="43" customWidth="1"/>
    <col min="790" max="790" width="24" style="43" customWidth="1"/>
    <col min="791" max="791" width="20.28515625" style="43" customWidth="1"/>
    <col min="792" max="792" width="18.140625" style="43" customWidth="1"/>
    <col min="793" max="793" width="18.85546875" style="43" bestFit="1" customWidth="1"/>
    <col min="794" max="795" width="18" style="43" bestFit="1" customWidth="1"/>
    <col min="796" max="796" width="16.28515625" style="43" customWidth="1"/>
    <col min="797" max="1019" width="9.140625" style="43"/>
    <col min="1020" max="1020" width="9.28515625" style="43" customWidth="1"/>
    <col min="1021" max="1021" width="73.140625" style="43" customWidth="1"/>
    <col min="1022" max="1022" width="25.7109375" style="43" customWidth="1"/>
    <col min="1023" max="1023" width="20" style="43" customWidth="1"/>
    <col min="1024" max="1024" width="20.42578125" style="43" customWidth="1"/>
    <col min="1025" max="1025" width="20.7109375" style="43" customWidth="1"/>
    <col min="1026" max="1028" width="21.140625" style="43" bestFit="1" customWidth="1"/>
    <col min="1029" max="1030" width="21.140625" style="43" customWidth="1"/>
    <col min="1031" max="1031" width="21.140625" style="43" bestFit="1" customWidth="1"/>
    <col min="1032" max="1032" width="26.85546875" style="43" bestFit="1" customWidth="1"/>
    <col min="1033" max="1033" width="22.42578125" style="43" customWidth="1"/>
    <col min="1034" max="1034" width="22.140625" style="43" customWidth="1"/>
    <col min="1035" max="1035" width="21.85546875" style="43" customWidth="1"/>
    <col min="1036" max="1036" width="22.140625" style="43" customWidth="1"/>
    <col min="1037" max="1037" width="22.42578125" style="43" customWidth="1"/>
    <col min="1038" max="1039" width="21.85546875" style="43" customWidth="1"/>
    <col min="1040" max="1040" width="22.42578125" style="43" customWidth="1"/>
    <col min="1041" max="1041" width="23.28515625" style="43" customWidth="1"/>
    <col min="1042" max="1042" width="6.5703125" style="43" customWidth="1"/>
    <col min="1043" max="1043" width="0" style="43" hidden="1" customWidth="1"/>
    <col min="1044" max="1044" width="20.5703125" style="43" customWidth="1"/>
    <col min="1045" max="1045" width="5.140625" style="43" customWidth="1"/>
    <col min="1046" max="1046" width="24" style="43" customWidth="1"/>
    <col min="1047" max="1047" width="20.28515625" style="43" customWidth="1"/>
    <col min="1048" max="1048" width="18.140625" style="43" customWidth="1"/>
    <col min="1049" max="1049" width="18.85546875" style="43" bestFit="1" customWidth="1"/>
    <col min="1050" max="1051" width="18" style="43" bestFit="1" customWidth="1"/>
    <col min="1052" max="1052" width="16.28515625" style="43" customWidth="1"/>
    <col min="1053" max="1275" width="9.140625" style="43"/>
    <col min="1276" max="1276" width="9.28515625" style="43" customWidth="1"/>
    <col min="1277" max="1277" width="73.140625" style="43" customWidth="1"/>
    <col min="1278" max="1278" width="25.7109375" style="43" customWidth="1"/>
    <col min="1279" max="1279" width="20" style="43" customWidth="1"/>
    <col min="1280" max="1280" width="20.42578125" style="43" customWidth="1"/>
    <col min="1281" max="1281" width="20.7109375" style="43" customWidth="1"/>
    <col min="1282" max="1284" width="21.140625" style="43" bestFit="1" customWidth="1"/>
    <col min="1285" max="1286" width="21.140625" style="43" customWidth="1"/>
    <col min="1287" max="1287" width="21.140625" style="43" bestFit="1" customWidth="1"/>
    <col min="1288" max="1288" width="26.85546875" style="43" bestFit="1" customWidth="1"/>
    <col min="1289" max="1289" width="22.42578125" style="43" customWidth="1"/>
    <col min="1290" max="1290" width="22.140625" style="43" customWidth="1"/>
    <col min="1291" max="1291" width="21.85546875" style="43" customWidth="1"/>
    <col min="1292" max="1292" width="22.140625" style="43" customWidth="1"/>
    <col min="1293" max="1293" width="22.42578125" style="43" customWidth="1"/>
    <col min="1294" max="1295" width="21.85546875" style="43" customWidth="1"/>
    <col min="1296" max="1296" width="22.42578125" style="43" customWidth="1"/>
    <col min="1297" max="1297" width="23.28515625" style="43" customWidth="1"/>
    <col min="1298" max="1298" width="6.5703125" style="43" customWidth="1"/>
    <col min="1299" max="1299" width="0" style="43" hidden="1" customWidth="1"/>
    <col min="1300" max="1300" width="20.5703125" style="43" customWidth="1"/>
    <col min="1301" max="1301" width="5.140625" style="43" customWidth="1"/>
    <col min="1302" max="1302" width="24" style="43" customWidth="1"/>
    <col min="1303" max="1303" width="20.28515625" style="43" customWidth="1"/>
    <col min="1304" max="1304" width="18.140625" style="43" customWidth="1"/>
    <col min="1305" max="1305" width="18.85546875" style="43" bestFit="1" customWidth="1"/>
    <col min="1306" max="1307" width="18" style="43" bestFit="1" customWidth="1"/>
    <col min="1308" max="1308" width="16.28515625" style="43" customWidth="1"/>
    <col min="1309" max="1531" width="9.140625" style="43"/>
    <col min="1532" max="1532" width="9.28515625" style="43" customWidth="1"/>
    <col min="1533" max="1533" width="73.140625" style="43" customWidth="1"/>
    <col min="1534" max="1534" width="25.7109375" style="43" customWidth="1"/>
    <col min="1535" max="1535" width="20" style="43" customWidth="1"/>
    <col min="1536" max="1536" width="20.42578125" style="43" customWidth="1"/>
    <col min="1537" max="1537" width="20.7109375" style="43" customWidth="1"/>
    <col min="1538" max="1540" width="21.140625" style="43" bestFit="1" customWidth="1"/>
    <col min="1541" max="1542" width="21.140625" style="43" customWidth="1"/>
    <col min="1543" max="1543" width="21.140625" style="43" bestFit="1" customWidth="1"/>
    <col min="1544" max="1544" width="26.85546875" style="43" bestFit="1" customWidth="1"/>
    <col min="1545" max="1545" width="22.42578125" style="43" customWidth="1"/>
    <col min="1546" max="1546" width="22.140625" style="43" customWidth="1"/>
    <col min="1547" max="1547" width="21.85546875" style="43" customWidth="1"/>
    <col min="1548" max="1548" width="22.140625" style="43" customWidth="1"/>
    <col min="1549" max="1549" width="22.42578125" style="43" customWidth="1"/>
    <col min="1550" max="1551" width="21.85546875" style="43" customWidth="1"/>
    <col min="1552" max="1552" width="22.42578125" style="43" customWidth="1"/>
    <col min="1553" max="1553" width="23.28515625" style="43" customWidth="1"/>
    <col min="1554" max="1554" width="6.5703125" style="43" customWidth="1"/>
    <col min="1555" max="1555" width="0" style="43" hidden="1" customWidth="1"/>
    <col min="1556" max="1556" width="20.5703125" style="43" customWidth="1"/>
    <col min="1557" max="1557" width="5.140625" style="43" customWidth="1"/>
    <col min="1558" max="1558" width="24" style="43" customWidth="1"/>
    <col min="1559" max="1559" width="20.28515625" style="43" customWidth="1"/>
    <col min="1560" max="1560" width="18.140625" style="43" customWidth="1"/>
    <col min="1561" max="1561" width="18.85546875" style="43" bestFit="1" customWidth="1"/>
    <col min="1562" max="1563" width="18" style="43" bestFit="1" customWidth="1"/>
    <col min="1564" max="1564" width="16.28515625" style="43" customWidth="1"/>
    <col min="1565" max="1787" width="9.140625" style="43"/>
    <col min="1788" max="1788" width="9.28515625" style="43" customWidth="1"/>
    <col min="1789" max="1789" width="73.140625" style="43" customWidth="1"/>
    <col min="1790" max="1790" width="25.7109375" style="43" customWidth="1"/>
    <col min="1791" max="1791" width="20" style="43" customWidth="1"/>
    <col min="1792" max="1792" width="20.42578125" style="43" customWidth="1"/>
    <col min="1793" max="1793" width="20.7109375" style="43" customWidth="1"/>
    <col min="1794" max="1796" width="21.140625" style="43" bestFit="1" customWidth="1"/>
    <col min="1797" max="1798" width="21.140625" style="43" customWidth="1"/>
    <col min="1799" max="1799" width="21.140625" style="43" bestFit="1" customWidth="1"/>
    <col min="1800" max="1800" width="26.85546875" style="43" bestFit="1" customWidth="1"/>
    <col min="1801" max="1801" width="22.42578125" style="43" customWidth="1"/>
    <col min="1802" max="1802" width="22.140625" style="43" customWidth="1"/>
    <col min="1803" max="1803" width="21.85546875" style="43" customWidth="1"/>
    <col min="1804" max="1804" width="22.140625" style="43" customWidth="1"/>
    <col min="1805" max="1805" width="22.42578125" style="43" customWidth="1"/>
    <col min="1806" max="1807" width="21.85546875" style="43" customWidth="1"/>
    <col min="1808" max="1808" width="22.42578125" style="43" customWidth="1"/>
    <col min="1809" max="1809" width="23.28515625" style="43" customWidth="1"/>
    <col min="1810" max="1810" width="6.5703125" style="43" customWidth="1"/>
    <col min="1811" max="1811" width="0" style="43" hidden="1" customWidth="1"/>
    <col min="1812" max="1812" width="20.5703125" style="43" customWidth="1"/>
    <col min="1813" max="1813" width="5.140625" style="43" customWidth="1"/>
    <col min="1814" max="1814" width="24" style="43" customWidth="1"/>
    <col min="1815" max="1815" width="20.28515625" style="43" customWidth="1"/>
    <col min="1816" max="1816" width="18.140625" style="43" customWidth="1"/>
    <col min="1817" max="1817" width="18.85546875" style="43" bestFit="1" customWidth="1"/>
    <col min="1818" max="1819" width="18" style="43" bestFit="1" customWidth="1"/>
    <col min="1820" max="1820" width="16.28515625" style="43" customWidth="1"/>
    <col min="1821" max="2043" width="9.140625" style="43"/>
    <col min="2044" max="2044" width="9.28515625" style="43" customWidth="1"/>
    <col min="2045" max="2045" width="73.140625" style="43" customWidth="1"/>
    <col min="2046" max="2046" width="25.7109375" style="43" customWidth="1"/>
    <col min="2047" max="2047" width="20" style="43" customWidth="1"/>
    <col min="2048" max="2048" width="20.42578125" style="43" customWidth="1"/>
    <col min="2049" max="2049" width="20.7109375" style="43" customWidth="1"/>
    <col min="2050" max="2052" width="21.140625" style="43" bestFit="1" customWidth="1"/>
    <col min="2053" max="2054" width="21.140625" style="43" customWidth="1"/>
    <col min="2055" max="2055" width="21.140625" style="43" bestFit="1" customWidth="1"/>
    <col min="2056" max="2056" width="26.85546875" style="43" bestFit="1" customWidth="1"/>
    <col min="2057" max="2057" width="22.42578125" style="43" customWidth="1"/>
    <col min="2058" max="2058" width="22.140625" style="43" customWidth="1"/>
    <col min="2059" max="2059" width="21.85546875" style="43" customWidth="1"/>
    <col min="2060" max="2060" width="22.140625" style="43" customWidth="1"/>
    <col min="2061" max="2061" width="22.42578125" style="43" customWidth="1"/>
    <col min="2062" max="2063" width="21.85546875" style="43" customWidth="1"/>
    <col min="2064" max="2064" width="22.42578125" style="43" customWidth="1"/>
    <col min="2065" max="2065" width="23.28515625" style="43" customWidth="1"/>
    <col min="2066" max="2066" width="6.5703125" style="43" customWidth="1"/>
    <col min="2067" max="2067" width="0" style="43" hidden="1" customWidth="1"/>
    <col min="2068" max="2068" width="20.5703125" style="43" customWidth="1"/>
    <col min="2069" max="2069" width="5.140625" style="43" customWidth="1"/>
    <col min="2070" max="2070" width="24" style="43" customWidth="1"/>
    <col min="2071" max="2071" width="20.28515625" style="43" customWidth="1"/>
    <col min="2072" max="2072" width="18.140625" style="43" customWidth="1"/>
    <col min="2073" max="2073" width="18.85546875" style="43" bestFit="1" customWidth="1"/>
    <col min="2074" max="2075" width="18" style="43" bestFit="1" customWidth="1"/>
    <col min="2076" max="2076" width="16.28515625" style="43" customWidth="1"/>
    <col min="2077" max="2299" width="9.140625" style="43"/>
    <col min="2300" max="2300" width="9.28515625" style="43" customWidth="1"/>
    <col min="2301" max="2301" width="73.140625" style="43" customWidth="1"/>
    <col min="2302" max="2302" width="25.7109375" style="43" customWidth="1"/>
    <col min="2303" max="2303" width="20" style="43" customWidth="1"/>
    <col min="2304" max="2304" width="20.42578125" style="43" customWidth="1"/>
    <col min="2305" max="2305" width="20.7109375" style="43" customWidth="1"/>
    <col min="2306" max="2308" width="21.140625" style="43" bestFit="1" customWidth="1"/>
    <col min="2309" max="2310" width="21.140625" style="43" customWidth="1"/>
    <col min="2311" max="2311" width="21.140625" style="43" bestFit="1" customWidth="1"/>
    <col min="2312" max="2312" width="26.85546875" style="43" bestFit="1" customWidth="1"/>
    <col min="2313" max="2313" width="22.42578125" style="43" customWidth="1"/>
    <col min="2314" max="2314" width="22.140625" style="43" customWidth="1"/>
    <col min="2315" max="2315" width="21.85546875" style="43" customWidth="1"/>
    <col min="2316" max="2316" width="22.140625" style="43" customWidth="1"/>
    <col min="2317" max="2317" width="22.42578125" style="43" customWidth="1"/>
    <col min="2318" max="2319" width="21.85546875" style="43" customWidth="1"/>
    <col min="2320" max="2320" width="22.42578125" style="43" customWidth="1"/>
    <col min="2321" max="2321" width="23.28515625" style="43" customWidth="1"/>
    <col min="2322" max="2322" width="6.5703125" style="43" customWidth="1"/>
    <col min="2323" max="2323" width="0" style="43" hidden="1" customWidth="1"/>
    <col min="2324" max="2324" width="20.5703125" style="43" customWidth="1"/>
    <col min="2325" max="2325" width="5.140625" style="43" customWidth="1"/>
    <col min="2326" max="2326" width="24" style="43" customWidth="1"/>
    <col min="2327" max="2327" width="20.28515625" style="43" customWidth="1"/>
    <col min="2328" max="2328" width="18.140625" style="43" customWidth="1"/>
    <col min="2329" max="2329" width="18.85546875" style="43" bestFit="1" customWidth="1"/>
    <col min="2330" max="2331" width="18" style="43" bestFit="1" customWidth="1"/>
    <col min="2332" max="2332" width="16.28515625" style="43" customWidth="1"/>
    <col min="2333" max="2555" width="9.140625" style="43"/>
    <col min="2556" max="2556" width="9.28515625" style="43" customWidth="1"/>
    <col min="2557" max="2557" width="73.140625" style="43" customWidth="1"/>
    <col min="2558" max="2558" width="25.7109375" style="43" customWidth="1"/>
    <col min="2559" max="2559" width="20" style="43" customWidth="1"/>
    <col min="2560" max="2560" width="20.42578125" style="43" customWidth="1"/>
    <col min="2561" max="2561" width="20.7109375" style="43" customWidth="1"/>
    <col min="2562" max="2564" width="21.140625" style="43" bestFit="1" customWidth="1"/>
    <col min="2565" max="2566" width="21.140625" style="43" customWidth="1"/>
    <col min="2567" max="2567" width="21.140625" style="43" bestFit="1" customWidth="1"/>
    <col min="2568" max="2568" width="26.85546875" style="43" bestFit="1" customWidth="1"/>
    <col min="2569" max="2569" width="22.42578125" style="43" customWidth="1"/>
    <col min="2570" max="2570" width="22.140625" style="43" customWidth="1"/>
    <col min="2571" max="2571" width="21.85546875" style="43" customWidth="1"/>
    <col min="2572" max="2572" width="22.140625" style="43" customWidth="1"/>
    <col min="2573" max="2573" width="22.42578125" style="43" customWidth="1"/>
    <col min="2574" max="2575" width="21.85546875" style="43" customWidth="1"/>
    <col min="2576" max="2576" width="22.42578125" style="43" customWidth="1"/>
    <col min="2577" max="2577" width="23.28515625" style="43" customWidth="1"/>
    <col min="2578" max="2578" width="6.5703125" style="43" customWidth="1"/>
    <col min="2579" max="2579" width="0" style="43" hidden="1" customWidth="1"/>
    <col min="2580" max="2580" width="20.5703125" style="43" customWidth="1"/>
    <col min="2581" max="2581" width="5.140625" style="43" customWidth="1"/>
    <col min="2582" max="2582" width="24" style="43" customWidth="1"/>
    <col min="2583" max="2583" width="20.28515625" style="43" customWidth="1"/>
    <col min="2584" max="2584" width="18.140625" style="43" customWidth="1"/>
    <col min="2585" max="2585" width="18.85546875" style="43" bestFit="1" customWidth="1"/>
    <col min="2586" max="2587" width="18" style="43" bestFit="1" customWidth="1"/>
    <col min="2588" max="2588" width="16.28515625" style="43" customWidth="1"/>
    <col min="2589" max="2811" width="9.140625" style="43"/>
    <col min="2812" max="2812" width="9.28515625" style="43" customWidth="1"/>
    <col min="2813" max="2813" width="73.140625" style="43" customWidth="1"/>
    <col min="2814" max="2814" width="25.7109375" style="43" customWidth="1"/>
    <col min="2815" max="2815" width="20" style="43" customWidth="1"/>
    <col min="2816" max="2816" width="20.42578125" style="43" customWidth="1"/>
    <col min="2817" max="2817" width="20.7109375" style="43" customWidth="1"/>
    <col min="2818" max="2820" width="21.140625" style="43" bestFit="1" customWidth="1"/>
    <col min="2821" max="2822" width="21.140625" style="43" customWidth="1"/>
    <col min="2823" max="2823" width="21.140625" style="43" bestFit="1" customWidth="1"/>
    <col min="2824" max="2824" width="26.85546875" style="43" bestFit="1" customWidth="1"/>
    <col min="2825" max="2825" width="22.42578125" style="43" customWidth="1"/>
    <col min="2826" max="2826" width="22.140625" style="43" customWidth="1"/>
    <col min="2827" max="2827" width="21.85546875" style="43" customWidth="1"/>
    <col min="2828" max="2828" width="22.140625" style="43" customWidth="1"/>
    <col min="2829" max="2829" width="22.42578125" style="43" customWidth="1"/>
    <col min="2830" max="2831" width="21.85546875" style="43" customWidth="1"/>
    <col min="2832" max="2832" width="22.42578125" style="43" customWidth="1"/>
    <col min="2833" max="2833" width="23.28515625" style="43" customWidth="1"/>
    <col min="2834" max="2834" width="6.5703125" style="43" customWidth="1"/>
    <col min="2835" max="2835" width="0" style="43" hidden="1" customWidth="1"/>
    <col min="2836" max="2836" width="20.5703125" style="43" customWidth="1"/>
    <col min="2837" max="2837" width="5.140625" style="43" customWidth="1"/>
    <col min="2838" max="2838" width="24" style="43" customWidth="1"/>
    <col min="2839" max="2839" width="20.28515625" style="43" customWidth="1"/>
    <col min="2840" max="2840" width="18.140625" style="43" customWidth="1"/>
    <col min="2841" max="2841" width="18.85546875" style="43" bestFit="1" customWidth="1"/>
    <col min="2842" max="2843" width="18" style="43" bestFit="1" customWidth="1"/>
    <col min="2844" max="2844" width="16.28515625" style="43" customWidth="1"/>
    <col min="2845" max="3067" width="9.140625" style="43"/>
    <col min="3068" max="3068" width="9.28515625" style="43" customWidth="1"/>
    <col min="3069" max="3069" width="73.140625" style="43" customWidth="1"/>
    <col min="3070" max="3070" width="25.7109375" style="43" customWidth="1"/>
    <col min="3071" max="3071" width="20" style="43" customWidth="1"/>
    <col min="3072" max="3072" width="20.42578125" style="43" customWidth="1"/>
    <col min="3073" max="3073" width="20.7109375" style="43" customWidth="1"/>
    <col min="3074" max="3076" width="21.140625" style="43" bestFit="1" customWidth="1"/>
    <col min="3077" max="3078" width="21.140625" style="43" customWidth="1"/>
    <col min="3079" max="3079" width="21.140625" style="43" bestFit="1" customWidth="1"/>
    <col min="3080" max="3080" width="26.85546875" style="43" bestFit="1" customWidth="1"/>
    <col min="3081" max="3081" width="22.42578125" style="43" customWidth="1"/>
    <col min="3082" max="3082" width="22.140625" style="43" customWidth="1"/>
    <col min="3083" max="3083" width="21.85546875" style="43" customWidth="1"/>
    <col min="3084" max="3084" width="22.140625" style="43" customWidth="1"/>
    <col min="3085" max="3085" width="22.42578125" style="43" customWidth="1"/>
    <col min="3086" max="3087" width="21.85546875" style="43" customWidth="1"/>
    <col min="3088" max="3088" width="22.42578125" style="43" customWidth="1"/>
    <col min="3089" max="3089" width="23.28515625" style="43" customWidth="1"/>
    <col min="3090" max="3090" width="6.5703125" style="43" customWidth="1"/>
    <col min="3091" max="3091" width="0" style="43" hidden="1" customWidth="1"/>
    <col min="3092" max="3092" width="20.5703125" style="43" customWidth="1"/>
    <col min="3093" max="3093" width="5.140625" style="43" customWidth="1"/>
    <col min="3094" max="3094" width="24" style="43" customWidth="1"/>
    <col min="3095" max="3095" width="20.28515625" style="43" customWidth="1"/>
    <col min="3096" max="3096" width="18.140625" style="43" customWidth="1"/>
    <col min="3097" max="3097" width="18.85546875" style="43" bestFit="1" customWidth="1"/>
    <col min="3098" max="3099" width="18" style="43" bestFit="1" customWidth="1"/>
    <col min="3100" max="3100" width="16.28515625" style="43" customWidth="1"/>
    <col min="3101" max="3323" width="9.140625" style="43"/>
    <col min="3324" max="3324" width="9.28515625" style="43" customWidth="1"/>
    <col min="3325" max="3325" width="73.140625" style="43" customWidth="1"/>
    <col min="3326" max="3326" width="25.7109375" style="43" customWidth="1"/>
    <col min="3327" max="3327" width="20" style="43" customWidth="1"/>
    <col min="3328" max="3328" width="20.42578125" style="43" customWidth="1"/>
    <col min="3329" max="3329" width="20.7109375" style="43" customWidth="1"/>
    <col min="3330" max="3332" width="21.140625" style="43" bestFit="1" customWidth="1"/>
    <col min="3333" max="3334" width="21.140625" style="43" customWidth="1"/>
    <col min="3335" max="3335" width="21.140625" style="43" bestFit="1" customWidth="1"/>
    <col min="3336" max="3336" width="26.85546875" style="43" bestFit="1" customWidth="1"/>
    <col min="3337" max="3337" width="22.42578125" style="43" customWidth="1"/>
    <col min="3338" max="3338" width="22.140625" style="43" customWidth="1"/>
    <col min="3339" max="3339" width="21.85546875" style="43" customWidth="1"/>
    <col min="3340" max="3340" width="22.140625" style="43" customWidth="1"/>
    <col min="3341" max="3341" width="22.42578125" style="43" customWidth="1"/>
    <col min="3342" max="3343" width="21.85546875" style="43" customWidth="1"/>
    <col min="3344" max="3344" width="22.42578125" style="43" customWidth="1"/>
    <col min="3345" max="3345" width="23.28515625" style="43" customWidth="1"/>
    <col min="3346" max="3346" width="6.5703125" style="43" customWidth="1"/>
    <col min="3347" max="3347" width="0" style="43" hidden="1" customWidth="1"/>
    <col min="3348" max="3348" width="20.5703125" style="43" customWidth="1"/>
    <col min="3349" max="3349" width="5.140625" style="43" customWidth="1"/>
    <col min="3350" max="3350" width="24" style="43" customWidth="1"/>
    <col min="3351" max="3351" width="20.28515625" style="43" customWidth="1"/>
    <col min="3352" max="3352" width="18.140625" style="43" customWidth="1"/>
    <col min="3353" max="3353" width="18.85546875" style="43" bestFit="1" customWidth="1"/>
    <col min="3354" max="3355" width="18" style="43" bestFit="1" customWidth="1"/>
    <col min="3356" max="3356" width="16.28515625" style="43" customWidth="1"/>
    <col min="3357" max="3579" width="9.140625" style="43"/>
    <col min="3580" max="3580" width="9.28515625" style="43" customWidth="1"/>
    <col min="3581" max="3581" width="73.140625" style="43" customWidth="1"/>
    <col min="3582" max="3582" width="25.7109375" style="43" customWidth="1"/>
    <col min="3583" max="3583" width="20" style="43" customWidth="1"/>
    <col min="3584" max="3584" width="20.42578125" style="43" customWidth="1"/>
    <col min="3585" max="3585" width="20.7109375" style="43" customWidth="1"/>
    <col min="3586" max="3588" width="21.140625" style="43" bestFit="1" customWidth="1"/>
    <col min="3589" max="3590" width="21.140625" style="43" customWidth="1"/>
    <col min="3591" max="3591" width="21.140625" style="43" bestFit="1" customWidth="1"/>
    <col min="3592" max="3592" width="26.85546875" style="43" bestFit="1" customWidth="1"/>
    <col min="3593" max="3593" width="22.42578125" style="43" customWidth="1"/>
    <col min="3594" max="3594" width="22.140625" style="43" customWidth="1"/>
    <col min="3595" max="3595" width="21.85546875" style="43" customWidth="1"/>
    <col min="3596" max="3596" width="22.140625" style="43" customWidth="1"/>
    <col min="3597" max="3597" width="22.42578125" style="43" customWidth="1"/>
    <col min="3598" max="3599" width="21.85546875" style="43" customWidth="1"/>
    <col min="3600" max="3600" width="22.42578125" style="43" customWidth="1"/>
    <col min="3601" max="3601" width="23.28515625" style="43" customWidth="1"/>
    <col min="3602" max="3602" width="6.5703125" style="43" customWidth="1"/>
    <col min="3603" max="3603" width="0" style="43" hidden="1" customWidth="1"/>
    <col min="3604" max="3604" width="20.5703125" style="43" customWidth="1"/>
    <col min="3605" max="3605" width="5.140625" style="43" customWidth="1"/>
    <col min="3606" max="3606" width="24" style="43" customWidth="1"/>
    <col min="3607" max="3607" width="20.28515625" style="43" customWidth="1"/>
    <col min="3608" max="3608" width="18.140625" style="43" customWidth="1"/>
    <col min="3609" max="3609" width="18.85546875" style="43" bestFit="1" customWidth="1"/>
    <col min="3610" max="3611" width="18" style="43" bestFit="1" customWidth="1"/>
    <col min="3612" max="3612" width="16.28515625" style="43" customWidth="1"/>
    <col min="3613" max="3835" width="9.140625" style="43"/>
    <col min="3836" max="3836" width="9.28515625" style="43" customWidth="1"/>
    <col min="3837" max="3837" width="73.140625" style="43" customWidth="1"/>
    <col min="3838" max="3838" width="25.7109375" style="43" customWidth="1"/>
    <col min="3839" max="3839" width="20" style="43" customWidth="1"/>
    <col min="3840" max="3840" width="20.42578125" style="43" customWidth="1"/>
    <col min="3841" max="3841" width="20.7109375" style="43" customWidth="1"/>
    <col min="3842" max="3844" width="21.140625" style="43" bestFit="1" customWidth="1"/>
    <col min="3845" max="3846" width="21.140625" style="43" customWidth="1"/>
    <col min="3847" max="3847" width="21.140625" style="43" bestFit="1" customWidth="1"/>
    <col min="3848" max="3848" width="26.85546875" style="43" bestFit="1" customWidth="1"/>
    <col min="3849" max="3849" width="22.42578125" style="43" customWidth="1"/>
    <col min="3850" max="3850" width="22.140625" style="43" customWidth="1"/>
    <col min="3851" max="3851" width="21.85546875" style="43" customWidth="1"/>
    <col min="3852" max="3852" width="22.140625" style="43" customWidth="1"/>
    <col min="3853" max="3853" width="22.42578125" style="43" customWidth="1"/>
    <col min="3854" max="3855" width="21.85546875" style="43" customWidth="1"/>
    <col min="3856" max="3856" width="22.42578125" style="43" customWidth="1"/>
    <col min="3857" max="3857" width="23.28515625" style="43" customWidth="1"/>
    <col min="3858" max="3858" width="6.5703125" style="43" customWidth="1"/>
    <col min="3859" max="3859" width="0" style="43" hidden="1" customWidth="1"/>
    <col min="3860" max="3860" width="20.5703125" style="43" customWidth="1"/>
    <col min="3861" max="3861" width="5.140625" style="43" customWidth="1"/>
    <col min="3862" max="3862" width="24" style="43" customWidth="1"/>
    <col min="3863" max="3863" width="20.28515625" style="43" customWidth="1"/>
    <col min="3864" max="3864" width="18.140625" style="43" customWidth="1"/>
    <col min="3865" max="3865" width="18.85546875" style="43" bestFit="1" customWidth="1"/>
    <col min="3866" max="3867" width="18" style="43" bestFit="1" customWidth="1"/>
    <col min="3868" max="3868" width="16.28515625" style="43" customWidth="1"/>
    <col min="3869" max="4091" width="9.140625" style="43"/>
    <col min="4092" max="4092" width="9.28515625" style="43" customWidth="1"/>
    <col min="4093" max="4093" width="73.140625" style="43" customWidth="1"/>
    <col min="4094" max="4094" width="25.7109375" style="43" customWidth="1"/>
    <col min="4095" max="4095" width="20" style="43" customWidth="1"/>
    <col min="4096" max="4096" width="20.42578125" style="43" customWidth="1"/>
    <col min="4097" max="4097" width="20.7109375" style="43" customWidth="1"/>
    <col min="4098" max="4100" width="21.140625" style="43" bestFit="1" customWidth="1"/>
    <col min="4101" max="4102" width="21.140625" style="43" customWidth="1"/>
    <col min="4103" max="4103" width="21.140625" style="43" bestFit="1" customWidth="1"/>
    <col min="4104" max="4104" width="26.85546875" style="43" bestFit="1" customWidth="1"/>
    <col min="4105" max="4105" width="22.42578125" style="43" customWidth="1"/>
    <col min="4106" max="4106" width="22.140625" style="43" customWidth="1"/>
    <col min="4107" max="4107" width="21.85546875" style="43" customWidth="1"/>
    <col min="4108" max="4108" width="22.140625" style="43" customWidth="1"/>
    <col min="4109" max="4109" width="22.42578125" style="43" customWidth="1"/>
    <col min="4110" max="4111" width="21.85546875" style="43" customWidth="1"/>
    <col min="4112" max="4112" width="22.42578125" style="43" customWidth="1"/>
    <col min="4113" max="4113" width="23.28515625" style="43" customWidth="1"/>
    <col min="4114" max="4114" width="6.5703125" style="43" customWidth="1"/>
    <col min="4115" max="4115" width="0" style="43" hidden="1" customWidth="1"/>
    <col min="4116" max="4116" width="20.5703125" style="43" customWidth="1"/>
    <col min="4117" max="4117" width="5.140625" style="43" customWidth="1"/>
    <col min="4118" max="4118" width="24" style="43" customWidth="1"/>
    <col min="4119" max="4119" width="20.28515625" style="43" customWidth="1"/>
    <col min="4120" max="4120" width="18.140625" style="43" customWidth="1"/>
    <col min="4121" max="4121" width="18.85546875" style="43" bestFit="1" customWidth="1"/>
    <col min="4122" max="4123" width="18" style="43" bestFit="1" customWidth="1"/>
    <col min="4124" max="4124" width="16.28515625" style="43" customWidth="1"/>
    <col min="4125" max="4347" width="9.140625" style="43"/>
    <col min="4348" max="4348" width="9.28515625" style="43" customWidth="1"/>
    <col min="4349" max="4349" width="73.140625" style="43" customWidth="1"/>
    <col min="4350" max="4350" width="25.7109375" style="43" customWidth="1"/>
    <col min="4351" max="4351" width="20" style="43" customWidth="1"/>
    <col min="4352" max="4352" width="20.42578125" style="43" customWidth="1"/>
    <col min="4353" max="4353" width="20.7109375" style="43" customWidth="1"/>
    <col min="4354" max="4356" width="21.140625" style="43" bestFit="1" customWidth="1"/>
    <col min="4357" max="4358" width="21.140625" style="43" customWidth="1"/>
    <col min="4359" max="4359" width="21.140625" style="43" bestFit="1" customWidth="1"/>
    <col min="4360" max="4360" width="26.85546875" style="43" bestFit="1" customWidth="1"/>
    <col min="4361" max="4361" width="22.42578125" style="43" customWidth="1"/>
    <col min="4362" max="4362" width="22.140625" style="43" customWidth="1"/>
    <col min="4363" max="4363" width="21.85546875" style="43" customWidth="1"/>
    <col min="4364" max="4364" width="22.140625" style="43" customWidth="1"/>
    <col min="4365" max="4365" width="22.42578125" style="43" customWidth="1"/>
    <col min="4366" max="4367" width="21.85546875" style="43" customWidth="1"/>
    <col min="4368" max="4368" width="22.42578125" style="43" customWidth="1"/>
    <col min="4369" max="4369" width="23.28515625" style="43" customWidth="1"/>
    <col min="4370" max="4370" width="6.5703125" style="43" customWidth="1"/>
    <col min="4371" max="4371" width="0" style="43" hidden="1" customWidth="1"/>
    <col min="4372" max="4372" width="20.5703125" style="43" customWidth="1"/>
    <col min="4373" max="4373" width="5.140625" style="43" customWidth="1"/>
    <col min="4374" max="4374" width="24" style="43" customWidth="1"/>
    <col min="4375" max="4375" width="20.28515625" style="43" customWidth="1"/>
    <col min="4376" max="4376" width="18.140625" style="43" customWidth="1"/>
    <col min="4377" max="4377" width="18.85546875" style="43" bestFit="1" customWidth="1"/>
    <col min="4378" max="4379" width="18" style="43" bestFit="1" customWidth="1"/>
    <col min="4380" max="4380" width="16.28515625" style="43" customWidth="1"/>
    <col min="4381" max="4603" width="9.140625" style="43"/>
    <col min="4604" max="4604" width="9.28515625" style="43" customWidth="1"/>
    <col min="4605" max="4605" width="73.140625" style="43" customWidth="1"/>
    <col min="4606" max="4606" width="25.7109375" style="43" customWidth="1"/>
    <col min="4607" max="4607" width="20" style="43" customWidth="1"/>
    <col min="4608" max="4608" width="20.42578125" style="43" customWidth="1"/>
    <col min="4609" max="4609" width="20.7109375" style="43" customWidth="1"/>
    <col min="4610" max="4612" width="21.140625" style="43" bestFit="1" customWidth="1"/>
    <col min="4613" max="4614" width="21.140625" style="43" customWidth="1"/>
    <col min="4615" max="4615" width="21.140625" style="43" bestFit="1" customWidth="1"/>
    <col min="4616" max="4616" width="26.85546875" style="43" bestFit="1" customWidth="1"/>
    <col min="4617" max="4617" width="22.42578125" style="43" customWidth="1"/>
    <col min="4618" max="4618" width="22.140625" style="43" customWidth="1"/>
    <col min="4619" max="4619" width="21.85546875" style="43" customWidth="1"/>
    <col min="4620" max="4620" width="22.140625" style="43" customWidth="1"/>
    <col min="4621" max="4621" width="22.42578125" style="43" customWidth="1"/>
    <col min="4622" max="4623" width="21.85546875" style="43" customWidth="1"/>
    <col min="4624" max="4624" width="22.42578125" style="43" customWidth="1"/>
    <col min="4625" max="4625" width="23.28515625" style="43" customWidth="1"/>
    <col min="4626" max="4626" width="6.5703125" style="43" customWidth="1"/>
    <col min="4627" max="4627" width="0" style="43" hidden="1" customWidth="1"/>
    <col min="4628" max="4628" width="20.5703125" style="43" customWidth="1"/>
    <col min="4629" max="4629" width="5.140625" style="43" customWidth="1"/>
    <col min="4630" max="4630" width="24" style="43" customWidth="1"/>
    <col min="4631" max="4631" width="20.28515625" style="43" customWidth="1"/>
    <col min="4632" max="4632" width="18.140625" style="43" customWidth="1"/>
    <col min="4633" max="4633" width="18.85546875" style="43" bestFit="1" customWidth="1"/>
    <col min="4634" max="4635" width="18" style="43" bestFit="1" customWidth="1"/>
    <col min="4636" max="4636" width="16.28515625" style="43" customWidth="1"/>
    <col min="4637" max="4859" width="9.140625" style="43"/>
    <col min="4860" max="4860" width="9.28515625" style="43" customWidth="1"/>
    <col min="4861" max="4861" width="73.140625" style="43" customWidth="1"/>
    <col min="4862" max="4862" width="25.7109375" style="43" customWidth="1"/>
    <col min="4863" max="4863" width="20" style="43" customWidth="1"/>
    <col min="4864" max="4864" width="20.42578125" style="43" customWidth="1"/>
    <col min="4865" max="4865" width="20.7109375" style="43" customWidth="1"/>
    <col min="4866" max="4868" width="21.140625" style="43" bestFit="1" customWidth="1"/>
    <col min="4869" max="4870" width="21.140625" style="43" customWidth="1"/>
    <col min="4871" max="4871" width="21.140625" style="43" bestFit="1" customWidth="1"/>
    <col min="4872" max="4872" width="26.85546875" style="43" bestFit="1" customWidth="1"/>
    <col min="4873" max="4873" width="22.42578125" style="43" customWidth="1"/>
    <col min="4874" max="4874" width="22.140625" style="43" customWidth="1"/>
    <col min="4875" max="4875" width="21.85546875" style="43" customWidth="1"/>
    <col min="4876" max="4876" width="22.140625" style="43" customWidth="1"/>
    <col min="4877" max="4877" width="22.42578125" style="43" customWidth="1"/>
    <col min="4878" max="4879" width="21.85546875" style="43" customWidth="1"/>
    <col min="4880" max="4880" width="22.42578125" style="43" customWidth="1"/>
    <col min="4881" max="4881" width="23.28515625" style="43" customWidth="1"/>
    <col min="4882" max="4882" width="6.5703125" style="43" customWidth="1"/>
    <col min="4883" max="4883" width="0" style="43" hidden="1" customWidth="1"/>
    <col min="4884" max="4884" width="20.5703125" style="43" customWidth="1"/>
    <col min="4885" max="4885" width="5.140625" style="43" customWidth="1"/>
    <col min="4886" max="4886" width="24" style="43" customWidth="1"/>
    <col min="4887" max="4887" width="20.28515625" style="43" customWidth="1"/>
    <col min="4888" max="4888" width="18.140625" style="43" customWidth="1"/>
    <col min="4889" max="4889" width="18.85546875" style="43" bestFit="1" customWidth="1"/>
    <col min="4890" max="4891" width="18" style="43" bestFit="1" customWidth="1"/>
    <col min="4892" max="4892" width="16.28515625" style="43" customWidth="1"/>
    <col min="4893" max="5115" width="9.140625" style="43"/>
    <col min="5116" max="5116" width="9.28515625" style="43" customWidth="1"/>
    <col min="5117" max="5117" width="73.140625" style="43" customWidth="1"/>
    <col min="5118" max="5118" width="25.7109375" style="43" customWidth="1"/>
    <col min="5119" max="5119" width="20" style="43" customWidth="1"/>
    <col min="5120" max="5120" width="20.42578125" style="43" customWidth="1"/>
    <col min="5121" max="5121" width="20.7109375" style="43" customWidth="1"/>
    <col min="5122" max="5124" width="21.140625" style="43" bestFit="1" customWidth="1"/>
    <col min="5125" max="5126" width="21.140625" style="43" customWidth="1"/>
    <col min="5127" max="5127" width="21.140625" style="43" bestFit="1" customWidth="1"/>
    <col min="5128" max="5128" width="26.85546875" style="43" bestFit="1" customWidth="1"/>
    <col min="5129" max="5129" width="22.42578125" style="43" customWidth="1"/>
    <col min="5130" max="5130" width="22.140625" style="43" customWidth="1"/>
    <col min="5131" max="5131" width="21.85546875" style="43" customWidth="1"/>
    <col min="5132" max="5132" width="22.140625" style="43" customWidth="1"/>
    <col min="5133" max="5133" width="22.42578125" style="43" customWidth="1"/>
    <col min="5134" max="5135" width="21.85546875" style="43" customWidth="1"/>
    <col min="5136" max="5136" width="22.42578125" style="43" customWidth="1"/>
    <col min="5137" max="5137" width="23.28515625" style="43" customWidth="1"/>
    <col min="5138" max="5138" width="6.5703125" style="43" customWidth="1"/>
    <col min="5139" max="5139" width="0" style="43" hidden="1" customWidth="1"/>
    <col min="5140" max="5140" width="20.5703125" style="43" customWidth="1"/>
    <col min="5141" max="5141" width="5.140625" style="43" customWidth="1"/>
    <col min="5142" max="5142" width="24" style="43" customWidth="1"/>
    <col min="5143" max="5143" width="20.28515625" style="43" customWidth="1"/>
    <col min="5144" max="5144" width="18.140625" style="43" customWidth="1"/>
    <col min="5145" max="5145" width="18.85546875" style="43" bestFit="1" customWidth="1"/>
    <col min="5146" max="5147" width="18" style="43" bestFit="1" customWidth="1"/>
    <col min="5148" max="5148" width="16.28515625" style="43" customWidth="1"/>
    <col min="5149" max="5371" width="9.140625" style="43"/>
    <col min="5372" max="5372" width="9.28515625" style="43" customWidth="1"/>
    <col min="5373" max="5373" width="73.140625" style="43" customWidth="1"/>
    <col min="5374" max="5374" width="25.7109375" style="43" customWidth="1"/>
    <col min="5375" max="5375" width="20" style="43" customWidth="1"/>
    <col min="5376" max="5376" width="20.42578125" style="43" customWidth="1"/>
    <col min="5377" max="5377" width="20.7109375" style="43" customWidth="1"/>
    <col min="5378" max="5380" width="21.140625" style="43" bestFit="1" customWidth="1"/>
    <col min="5381" max="5382" width="21.140625" style="43" customWidth="1"/>
    <col min="5383" max="5383" width="21.140625" style="43" bestFit="1" customWidth="1"/>
    <col min="5384" max="5384" width="26.85546875" style="43" bestFit="1" customWidth="1"/>
    <col min="5385" max="5385" width="22.42578125" style="43" customWidth="1"/>
    <col min="5386" max="5386" width="22.140625" style="43" customWidth="1"/>
    <col min="5387" max="5387" width="21.85546875" style="43" customWidth="1"/>
    <col min="5388" max="5388" width="22.140625" style="43" customWidth="1"/>
    <col min="5389" max="5389" width="22.42578125" style="43" customWidth="1"/>
    <col min="5390" max="5391" width="21.85546875" style="43" customWidth="1"/>
    <col min="5392" max="5392" width="22.42578125" style="43" customWidth="1"/>
    <col min="5393" max="5393" width="23.28515625" style="43" customWidth="1"/>
    <col min="5394" max="5394" width="6.5703125" style="43" customWidth="1"/>
    <col min="5395" max="5395" width="0" style="43" hidden="1" customWidth="1"/>
    <col min="5396" max="5396" width="20.5703125" style="43" customWidth="1"/>
    <col min="5397" max="5397" width="5.140625" style="43" customWidth="1"/>
    <col min="5398" max="5398" width="24" style="43" customWidth="1"/>
    <col min="5399" max="5399" width="20.28515625" style="43" customWidth="1"/>
    <col min="5400" max="5400" width="18.140625" style="43" customWidth="1"/>
    <col min="5401" max="5401" width="18.85546875" style="43" bestFit="1" customWidth="1"/>
    <col min="5402" max="5403" width="18" style="43" bestFit="1" customWidth="1"/>
    <col min="5404" max="5404" width="16.28515625" style="43" customWidth="1"/>
    <col min="5405" max="5627" width="9.140625" style="43"/>
    <col min="5628" max="5628" width="9.28515625" style="43" customWidth="1"/>
    <col min="5629" max="5629" width="73.140625" style="43" customWidth="1"/>
    <col min="5630" max="5630" width="25.7109375" style="43" customWidth="1"/>
    <col min="5631" max="5631" width="20" style="43" customWidth="1"/>
    <col min="5632" max="5632" width="20.42578125" style="43" customWidth="1"/>
    <col min="5633" max="5633" width="20.7109375" style="43" customWidth="1"/>
    <col min="5634" max="5636" width="21.140625" style="43" bestFit="1" customWidth="1"/>
    <col min="5637" max="5638" width="21.140625" style="43" customWidth="1"/>
    <col min="5639" max="5639" width="21.140625" style="43" bestFit="1" customWidth="1"/>
    <col min="5640" max="5640" width="26.85546875" style="43" bestFit="1" customWidth="1"/>
    <col min="5641" max="5641" width="22.42578125" style="43" customWidth="1"/>
    <col min="5642" max="5642" width="22.140625" style="43" customWidth="1"/>
    <col min="5643" max="5643" width="21.85546875" style="43" customWidth="1"/>
    <col min="5644" max="5644" width="22.140625" style="43" customWidth="1"/>
    <col min="5645" max="5645" width="22.42578125" style="43" customWidth="1"/>
    <col min="5646" max="5647" width="21.85546875" style="43" customWidth="1"/>
    <col min="5648" max="5648" width="22.42578125" style="43" customWidth="1"/>
    <col min="5649" max="5649" width="23.28515625" style="43" customWidth="1"/>
    <col min="5650" max="5650" width="6.5703125" style="43" customWidth="1"/>
    <col min="5651" max="5651" width="0" style="43" hidden="1" customWidth="1"/>
    <col min="5652" max="5652" width="20.5703125" style="43" customWidth="1"/>
    <col min="5653" max="5653" width="5.140625" style="43" customWidth="1"/>
    <col min="5654" max="5654" width="24" style="43" customWidth="1"/>
    <col min="5655" max="5655" width="20.28515625" style="43" customWidth="1"/>
    <col min="5656" max="5656" width="18.140625" style="43" customWidth="1"/>
    <col min="5657" max="5657" width="18.85546875" style="43" bestFit="1" customWidth="1"/>
    <col min="5658" max="5659" width="18" style="43" bestFit="1" customWidth="1"/>
    <col min="5660" max="5660" width="16.28515625" style="43" customWidth="1"/>
    <col min="5661" max="5883" width="9.140625" style="43"/>
    <col min="5884" max="5884" width="9.28515625" style="43" customWidth="1"/>
    <col min="5885" max="5885" width="73.140625" style="43" customWidth="1"/>
    <col min="5886" max="5886" width="25.7109375" style="43" customWidth="1"/>
    <col min="5887" max="5887" width="20" style="43" customWidth="1"/>
    <col min="5888" max="5888" width="20.42578125" style="43" customWidth="1"/>
    <col min="5889" max="5889" width="20.7109375" style="43" customWidth="1"/>
    <col min="5890" max="5892" width="21.140625" style="43" bestFit="1" customWidth="1"/>
    <col min="5893" max="5894" width="21.140625" style="43" customWidth="1"/>
    <col min="5895" max="5895" width="21.140625" style="43" bestFit="1" customWidth="1"/>
    <col min="5896" max="5896" width="26.85546875" style="43" bestFit="1" customWidth="1"/>
    <col min="5897" max="5897" width="22.42578125" style="43" customWidth="1"/>
    <col min="5898" max="5898" width="22.140625" style="43" customWidth="1"/>
    <col min="5899" max="5899" width="21.85546875" style="43" customWidth="1"/>
    <col min="5900" max="5900" width="22.140625" style="43" customWidth="1"/>
    <col min="5901" max="5901" width="22.42578125" style="43" customWidth="1"/>
    <col min="5902" max="5903" width="21.85546875" style="43" customWidth="1"/>
    <col min="5904" max="5904" width="22.42578125" style="43" customWidth="1"/>
    <col min="5905" max="5905" width="23.28515625" style="43" customWidth="1"/>
    <col min="5906" max="5906" width="6.5703125" style="43" customWidth="1"/>
    <col min="5907" max="5907" width="0" style="43" hidden="1" customWidth="1"/>
    <col min="5908" max="5908" width="20.5703125" style="43" customWidth="1"/>
    <col min="5909" max="5909" width="5.140625" style="43" customWidth="1"/>
    <col min="5910" max="5910" width="24" style="43" customWidth="1"/>
    <col min="5911" max="5911" width="20.28515625" style="43" customWidth="1"/>
    <col min="5912" max="5912" width="18.140625" style="43" customWidth="1"/>
    <col min="5913" max="5913" width="18.85546875" style="43" bestFit="1" customWidth="1"/>
    <col min="5914" max="5915" width="18" style="43" bestFit="1" customWidth="1"/>
    <col min="5916" max="5916" width="16.28515625" style="43" customWidth="1"/>
    <col min="5917" max="6139" width="9.140625" style="43"/>
    <col min="6140" max="6140" width="9.28515625" style="43" customWidth="1"/>
    <col min="6141" max="6141" width="73.140625" style="43" customWidth="1"/>
    <col min="6142" max="6142" width="25.7109375" style="43" customWidth="1"/>
    <col min="6143" max="6143" width="20" style="43" customWidth="1"/>
    <col min="6144" max="6144" width="20.42578125" style="43" customWidth="1"/>
    <col min="6145" max="6145" width="20.7109375" style="43" customWidth="1"/>
    <col min="6146" max="6148" width="21.140625" style="43" bestFit="1" customWidth="1"/>
    <col min="6149" max="6150" width="21.140625" style="43" customWidth="1"/>
    <col min="6151" max="6151" width="21.140625" style="43" bestFit="1" customWidth="1"/>
    <col min="6152" max="6152" width="26.85546875" style="43" bestFit="1" customWidth="1"/>
    <col min="6153" max="6153" width="22.42578125" style="43" customWidth="1"/>
    <col min="6154" max="6154" width="22.140625" style="43" customWidth="1"/>
    <col min="6155" max="6155" width="21.85546875" style="43" customWidth="1"/>
    <col min="6156" max="6156" width="22.140625" style="43" customWidth="1"/>
    <col min="6157" max="6157" width="22.42578125" style="43" customWidth="1"/>
    <col min="6158" max="6159" width="21.85546875" style="43" customWidth="1"/>
    <col min="6160" max="6160" width="22.42578125" style="43" customWidth="1"/>
    <col min="6161" max="6161" width="23.28515625" style="43" customWidth="1"/>
    <col min="6162" max="6162" width="6.5703125" style="43" customWidth="1"/>
    <col min="6163" max="6163" width="0" style="43" hidden="1" customWidth="1"/>
    <col min="6164" max="6164" width="20.5703125" style="43" customWidth="1"/>
    <col min="6165" max="6165" width="5.140625" style="43" customWidth="1"/>
    <col min="6166" max="6166" width="24" style="43" customWidth="1"/>
    <col min="6167" max="6167" width="20.28515625" style="43" customWidth="1"/>
    <col min="6168" max="6168" width="18.140625" style="43" customWidth="1"/>
    <col min="6169" max="6169" width="18.85546875" style="43" bestFit="1" customWidth="1"/>
    <col min="6170" max="6171" width="18" style="43" bestFit="1" customWidth="1"/>
    <col min="6172" max="6172" width="16.28515625" style="43" customWidth="1"/>
    <col min="6173" max="6395" width="9.140625" style="43"/>
    <col min="6396" max="6396" width="9.28515625" style="43" customWidth="1"/>
    <col min="6397" max="6397" width="73.140625" style="43" customWidth="1"/>
    <col min="6398" max="6398" width="25.7109375" style="43" customWidth="1"/>
    <col min="6399" max="6399" width="20" style="43" customWidth="1"/>
    <col min="6400" max="6400" width="20.42578125" style="43" customWidth="1"/>
    <col min="6401" max="6401" width="20.7109375" style="43" customWidth="1"/>
    <col min="6402" max="6404" width="21.140625" style="43" bestFit="1" customWidth="1"/>
    <col min="6405" max="6406" width="21.140625" style="43" customWidth="1"/>
    <col min="6407" max="6407" width="21.140625" style="43" bestFit="1" customWidth="1"/>
    <col min="6408" max="6408" width="26.85546875" style="43" bestFit="1" customWidth="1"/>
    <col min="6409" max="6409" width="22.42578125" style="43" customWidth="1"/>
    <col min="6410" max="6410" width="22.140625" style="43" customWidth="1"/>
    <col min="6411" max="6411" width="21.85546875" style="43" customWidth="1"/>
    <col min="6412" max="6412" width="22.140625" style="43" customWidth="1"/>
    <col min="6413" max="6413" width="22.42578125" style="43" customWidth="1"/>
    <col min="6414" max="6415" width="21.85546875" style="43" customWidth="1"/>
    <col min="6416" max="6416" width="22.42578125" style="43" customWidth="1"/>
    <col min="6417" max="6417" width="23.28515625" style="43" customWidth="1"/>
    <col min="6418" max="6418" width="6.5703125" style="43" customWidth="1"/>
    <col min="6419" max="6419" width="0" style="43" hidden="1" customWidth="1"/>
    <col min="6420" max="6420" width="20.5703125" style="43" customWidth="1"/>
    <col min="6421" max="6421" width="5.140625" style="43" customWidth="1"/>
    <col min="6422" max="6422" width="24" style="43" customWidth="1"/>
    <col min="6423" max="6423" width="20.28515625" style="43" customWidth="1"/>
    <col min="6424" max="6424" width="18.140625" style="43" customWidth="1"/>
    <col min="6425" max="6425" width="18.85546875" style="43" bestFit="1" customWidth="1"/>
    <col min="6426" max="6427" width="18" style="43" bestFit="1" customWidth="1"/>
    <col min="6428" max="6428" width="16.28515625" style="43" customWidth="1"/>
    <col min="6429" max="6651" width="9.140625" style="43"/>
    <col min="6652" max="6652" width="9.28515625" style="43" customWidth="1"/>
    <col min="6653" max="6653" width="73.140625" style="43" customWidth="1"/>
    <col min="6654" max="6654" width="25.7109375" style="43" customWidth="1"/>
    <col min="6655" max="6655" width="20" style="43" customWidth="1"/>
    <col min="6656" max="6656" width="20.42578125" style="43" customWidth="1"/>
    <col min="6657" max="6657" width="20.7109375" style="43" customWidth="1"/>
    <col min="6658" max="6660" width="21.140625" style="43" bestFit="1" customWidth="1"/>
    <col min="6661" max="6662" width="21.140625" style="43" customWidth="1"/>
    <col min="6663" max="6663" width="21.140625" style="43" bestFit="1" customWidth="1"/>
    <col min="6664" max="6664" width="26.85546875" style="43" bestFit="1" customWidth="1"/>
    <col min="6665" max="6665" width="22.42578125" style="43" customWidth="1"/>
    <col min="6666" max="6666" width="22.140625" style="43" customWidth="1"/>
    <col min="6667" max="6667" width="21.85546875" style="43" customWidth="1"/>
    <col min="6668" max="6668" width="22.140625" style="43" customWidth="1"/>
    <col min="6669" max="6669" width="22.42578125" style="43" customWidth="1"/>
    <col min="6670" max="6671" width="21.85546875" style="43" customWidth="1"/>
    <col min="6672" max="6672" width="22.42578125" style="43" customWidth="1"/>
    <col min="6673" max="6673" width="23.28515625" style="43" customWidth="1"/>
    <col min="6674" max="6674" width="6.5703125" style="43" customWidth="1"/>
    <col min="6675" max="6675" width="0" style="43" hidden="1" customWidth="1"/>
    <col min="6676" max="6676" width="20.5703125" style="43" customWidth="1"/>
    <col min="6677" max="6677" width="5.140625" style="43" customWidth="1"/>
    <col min="6678" max="6678" width="24" style="43" customWidth="1"/>
    <col min="6679" max="6679" width="20.28515625" style="43" customWidth="1"/>
    <col min="6680" max="6680" width="18.140625" style="43" customWidth="1"/>
    <col min="6681" max="6681" width="18.85546875" style="43" bestFit="1" customWidth="1"/>
    <col min="6682" max="6683" width="18" style="43" bestFit="1" customWidth="1"/>
    <col min="6684" max="6684" width="16.28515625" style="43" customWidth="1"/>
    <col min="6685" max="6907" width="9.140625" style="43"/>
    <col min="6908" max="6908" width="9.28515625" style="43" customWidth="1"/>
    <col min="6909" max="6909" width="73.140625" style="43" customWidth="1"/>
    <col min="6910" max="6910" width="25.7109375" style="43" customWidth="1"/>
    <col min="6911" max="6911" width="20" style="43" customWidth="1"/>
    <col min="6912" max="6912" width="20.42578125" style="43" customWidth="1"/>
    <col min="6913" max="6913" width="20.7109375" style="43" customWidth="1"/>
    <col min="6914" max="6916" width="21.140625" style="43" bestFit="1" customWidth="1"/>
    <col min="6917" max="6918" width="21.140625" style="43" customWidth="1"/>
    <col min="6919" max="6919" width="21.140625" style="43" bestFit="1" customWidth="1"/>
    <col min="6920" max="6920" width="26.85546875" style="43" bestFit="1" customWidth="1"/>
    <col min="6921" max="6921" width="22.42578125" style="43" customWidth="1"/>
    <col min="6922" max="6922" width="22.140625" style="43" customWidth="1"/>
    <col min="6923" max="6923" width="21.85546875" style="43" customWidth="1"/>
    <col min="6924" max="6924" width="22.140625" style="43" customWidth="1"/>
    <col min="6925" max="6925" width="22.42578125" style="43" customWidth="1"/>
    <col min="6926" max="6927" width="21.85546875" style="43" customWidth="1"/>
    <col min="6928" max="6928" width="22.42578125" style="43" customWidth="1"/>
    <col min="6929" max="6929" width="23.28515625" style="43" customWidth="1"/>
    <col min="6930" max="6930" width="6.5703125" style="43" customWidth="1"/>
    <col min="6931" max="6931" width="0" style="43" hidden="1" customWidth="1"/>
    <col min="6932" max="6932" width="20.5703125" style="43" customWidth="1"/>
    <col min="6933" max="6933" width="5.140625" style="43" customWidth="1"/>
    <col min="6934" max="6934" width="24" style="43" customWidth="1"/>
    <col min="6935" max="6935" width="20.28515625" style="43" customWidth="1"/>
    <col min="6936" max="6936" width="18.140625" style="43" customWidth="1"/>
    <col min="6937" max="6937" width="18.85546875" style="43" bestFit="1" customWidth="1"/>
    <col min="6938" max="6939" width="18" style="43" bestFit="1" customWidth="1"/>
    <col min="6940" max="6940" width="16.28515625" style="43" customWidth="1"/>
    <col min="6941" max="7163" width="9.140625" style="43"/>
    <col min="7164" max="7164" width="9.28515625" style="43" customWidth="1"/>
    <col min="7165" max="7165" width="73.140625" style="43" customWidth="1"/>
    <col min="7166" max="7166" width="25.7109375" style="43" customWidth="1"/>
    <col min="7167" max="7167" width="20" style="43" customWidth="1"/>
    <col min="7168" max="7168" width="20.42578125" style="43" customWidth="1"/>
    <col min="7169" max="7169" width="20.7109375" style="43" customWidth="1"/>
    <col min="7170" max="7172" width="21.140625" style="43" bestFit="1" customWidth="1"/>
    <col min="7173" max="7174" width="21.140625" style="43" customWidth="1"/>
    <col min="7175" max="7175" width="21.140625" style="43" bestFit="1" customWidth="1"/>
    <col min="7176" max="7176" width="26.85546875" style="43" bestFit="1" customWidth="1"/>
    <col min="7177" max="7177" width="22.42578125" style="43" customWidth="1"/>
    <col min="7178" max="7178" width="22.140625" style="43" customWidth="1"/>
    <col min="7179" max="7179" width="21.85546875" style="43" customWidth="1"/>
    <col min="7180" max="7180" width="22.140625" style="43" customWidth="1"/>
    <col min="7181" max="7181" width="22.42578125" style="43" customWidth="1"/>
    <col min="7182" max="7183" width="21.85546875" style="43" customWidth="1"/>
    <col min="7184" max="7184" width="22.42578125" style="43" customWidth="1"/>
    <col min="7185" max="7185" width="23.28515625" style="43" customWidth="1"/>
    <col min="7186" max="7186" width="6.5703125" style="43" customWidth="1"/>
    <col min="7187" max="7187" width="0" style="43" hidden="1" customWidth="1"/>
    <col min="7188" max="7188" width="20.5703125" style="43" customWidth="1"/>
    <col min="7189" max="7189" width="5.140625" style="43" customWidth="1"/>
    <col min="7190" max="7190" width="24" style="43" customWidth="1"/>
    <col min="7191" max="7191" width="20.28515625" style="43" customWidth="1"/>
    <col min="7192" max="7192" width="18.140625" style="43" customWidth="1"/>
    <col min="7193" max="7193" width="18.85546875" style="43" bestFit="1" customWidth="1"/>
    <col min="7194" max="7195" width="18" style="43" bestFit="1" customWidth="1"/>
    <col min="7196" max="7196" width="16.28515625" style="43" customWidth="1"/>
    <col min="7197" max="7419" width="9.140625" style="43"/>
    <col min="7420" max="7420" width="9.28515625" style="43" customWidth="1"/>
    <col min="7421" max="7421" width="73.140625" style="43" customWidth="1"/>
    <col min="7422" max="7422" width="25.7109375" style="43" customWidth="1"/>
    <col min="7423" max="7423" width="20" style="43" customWidth="1"/>
    <col min="7424" max="7424" width="20.42578125" style="43" customWidth="1"/>
    <col min="7425" max="7425" width="20.7109375" style="43" customWidth="1"/>
    <col min="7426" max="7428" width="21.140625" style="43" bestFit="1" customWidth="1"/>
    <col min="7429" max="7430" width="21.140625" style="43" customWidth="1"/>
    <col min="7431" max="7431" width="21.140625" style="43" bestFit="1" customWidth="1"/>
    <col min="7432" max="7432" width="26.85546875" style="43" bestFit="1" customWidth="1"/>
    <col min="7433" max="7433" width="22.42578125" style="43" customWidth="1"/>
    <col min="7434" max="7434" width="22.140625" style="43" customWidth="1"/>
    <col min="7435" max="7435" width="21.85546875" style="43" customWidth="1"/>
    <col min="7436" max="7436" width="22.140625" style="43" customWidth="1"/>
    <col min="7437" max="7437" width="22.42578125" style="43" customWidth="1"/>
    <col min="7438" max="7439" width="21.85546875" style="43" customWidth="1"/>
    <col min="7440" max="7440" width="22.42578125" style="43" customWidth="1"/>
    <col min="7441" max="7441" width="23.28515625" style="43" customWidth="1"/>
    <col min="7442" max="7442" width="6.5703125" style="43" customWidth="1"/>
    <col min="7443" max="7443" width="0" style="43" hidden="1" customWidth="1"/>
    <col min="7444" max="7444" width="20.5703125" style="43" customWidth="1"/>
    <col min="7445" max="7445" width="5.140625" style="43" customWidth="1"/>
    <col min="7446" max="7446" width="24" style="43" customWidth="1"/>
    <col min="7447" max="7447" width="20.28515625" style="43" customWidth="1"/>
    <col min="7448" max="7448" width="18.140625" style="43" customWidth="1"/>
    <col min="7449" max="7449" width="18.85546875" style="43" bestFit="1" customWidth="1"/>
    <col min="7450" max="7451" width="18" style="43" bestFit="1" customWidth="1"/>
    <col min="7452" max="7452" width="16.28515625" style="43" customWidth="1"/>
    <col min="7453" max="7675" width="9.140625" style="43"/>
    <col min="7676" max="7676" width="9.28515625" style="43" customWidth="1"/>
    <col min="7677" max="7677" width="73.140625" style="43" customWidth="1"/>
    <col min="7678" max="7678" width="25.7109375" style="43" customWidth="1"/>
    <col min="7679" max="7679" width="20" style="43" customWidth="1"/>
    <col min="7680" max="7680" width="20.42578125" style="43" customWidth="1"/>
    <col min="7681" max="7681" width="20.7109375" style="43" customWidth="1"/>
    <col min="7682" max="7684" width="21.140625" style="43" bestFit="1" customWidth="1"/>
    <col min="7685" max="7686" width="21.140625" style="43" customWidth="1"/>
    <col min="7687" max="7687" width="21.140625" style="43" bestFit="1" customWidth="1"/>
    <col min="7688" max="7688" width="26.85546875" style="43" bestFit="1" customWidth="1"/>
    <col min="7689" max="7689" width="22.42578125" style="43" customWidth="1"/>
    <col min="7690" max="7690" width="22.140625" style="43" customWidth="1"/>
    <col min="7691" max="7691" width="21.85546875" style="43" customWidth="1"/>
    <col min="7692" max="7692" width="22.140625" style="43" customWidth="1"/>
    <col min="7693" max="7693" width="22.42578125" style="43" customWidth="1"/>
    <col min="7694" max="7695" width="21.85546875" style="43" customWidth="1"/>
    <col min="7696" max="7696" width="22.42578125" style="43" customWidth="1"/>
    <col min="7697" max="7697" width="23.28515625" style="43" customWidth="1"/>
    <col min="7698" max="7698" width="6.5703125" style="43" customWidth="1"/>
    <col min="7699" max="7699" width="0" style="43" hidden="1" customWidth="1"/>
    <col min="7700" max="7700" width="20.5703125" style="43" customWidth="1"/>
    <col min="7701" max="7701" width="5.140625" style="43" customWidth="1"/>
    <col min="7702" max="7702" width="24" style="43" customWidth="1"/>
    <col min="7703" max="7703" width="20.28515625" style="43" customWidth="1"/>
    <col min="7704" max="7704" width="18.140625" style="43" customWidth="1"/>
    <col min="7705" max="7705" width="18.85546875" style="43" bestFit="1" customWidth="1"/>
    <col min="7706" max="7707" width="18" style="43" bestFit="1" customWidth="1"/>
    <col min="7708" max="7708" width="16.28515625" style="43" customWidth="1"/>
    <col min="7709" max="7931" width="9.140625" style="43"/>
    <col min="7932" max="7932" width="9.28515625" style="43" customWidth="1"/>
    <col min="7933" max="7933" width="73.140625" style="43" customWidth="1"/>
    <col min="7934" max="7934" width="25.7109375" style="43" customWidth="1"/>
    <col min="7935" max="7935" width="20" style="43" customWidth="1"/>
    <col min="7936" max="7936" width="20.42578125" style="43" customWidth="1"/>
    <col min="7937" max="7937" width="20.7109375" style="43" customWidth="1"/>
    <col min="7938" max="7940" width="21.140625" style="43" bestFit="1" customWidth="1"/>
    <col min="7941" max="7942" width="21.140625" style="43" customWidth="1"/>
    <col min="7943" max="7943" width="21.140625" style="43" bestFit="1" customWidth="1"/>
    <col min="7944" max="7944" width="26.85546875" style="43" bestFit="1" customWidth="1"/>
    <col min="7945" max="7945" width="22.42578125" style="43" customWidth="1"/>
    <col min="7946" max="7946" width="22.140625" style="43" customWidth="1"/>
    <col min="7947" max="7947" width="21.85546875" style="43" customWidth="1"/>
    <col min="7948" max="7948" width="22.140625" style="43" customWidth="1"/>
    <col min="7949" max="7949" width="22.42578125" style="43" customWidth="1"/>
    <col min="7950" max="7951" width="21.85546875" style="43" customWidth="1"/>
    <col min="7952" max="7952" width="22.42578125" style="43" customWidth="1"/>
    <col min="7953" max="7953" width="23.28515625" style="43" customWidth="1"/>
    <col min="7954" max="7954" width="6.5703125" style="43" customWidth="1"/>
    <col min="7955" max="7955" width="0" style="43" hidden="1" customWidth="1"/>
    <col min="7956" max="7956" width="20.5703125" style="43" customWidth="1"/>
    <col min="7957" max="7957" width="5.140625" style="43" customWidth="1"/>
    <col min="7958" max="7958" width="24" style="43" customWidth="1"/>
    <col min="7959" max="7959" width="20.28515625" style="43" customWidth="1"/>
    <col min="7960" max="7960" width="18.140625" style="43" customWidth="1"/>
    <col min="7961" max="7961" width="18.85546875" style="43" bestFit="1" customWidth="1"/>
    <col min="7962" max="7963" width="18" style="43" bestFit="1" customWidth="1"/>
    <col min="7964" max="7964" width="16.28515625" style="43" customWidth="1"/>
    <col min="7965" max="8187" width="9.140625" style="43"/>
    <col min="8188" max="8188" width="9.28515625" style="43" customWidth="1"/>
    <col min="8189" max="8189" width="73.140625" style="43" customWidth="1"/>
    <col min="8190" max="8190" width="25.7109375" style="43" customWidth="1"/>
    <col min="8191" max="8191" width="20" style="43" customWidth="1"/>
    <col min="8192" max="8192" width="20.42578125" style="43" customWidth="1"/>
    <col min="8193" max="8193" width="20.7109375" style="43" customWidth="1"/>
    <col min="8194" max="8196" width="21.140625" style="43" bestFit="1" customWidth="1"/>
    <col min="8197" max="8198" width="21.140625" style="43" customWidth="1"/>
    <col min="8199" max="8199" width="21.140625" style="43" bestFit="1" customWidth="1"/>
    <col min="8200" max="8200" width="26.85546875" style="43" bestFit="1" customWidth="1"/>
    <col min="8201" max="8201" width="22.42578125" style="43" customWidth="1"/>
    <col min="8202" max="8202" width="22.140625" style="43" customWidth="1"/>
    <col min="8203" max="8203" width="21.85546875" style="43" customWidth="1"/>
    <col min="8204" max="8204" width="22.140625" style="43" customWidth="1"/>
    <col min="8205" max="8205" width="22.42578125" style="43" customWidth="1"/>
    <col min="8206" max="8207" width="21.85546875" style="43" customWidth="1"/>
    <col min="8208" max="8208" width="22.42578125" style="43" customWidth="1"/>
    <col min="8209" max="8209" width="23.28515625" style="43" customWidth="1"/>
    <col min="8210" max="8210" width="6.5703125" style="43" customWidth="1"/>
    <col min="8211" max="8211" width="0" style="43" hidden="1" customWidth="1"/>
    <col min="8212" max="8212" width="20.5703125" style="43" customWidth="1"/>
    <col min="8213" max="8213" width="5.140625" style="43" customWidth="1"/>
    <col min="8214" max="8214" width="24" style="43" customWidth="1"/>
    <col min="8215" max="8215" width="20.28515625" style="43" customWidth="1"/>
    <col min="8216" max="8216" width="18.140625" style="43" customWidth="1"/>
    <col min="8217" max="8217" width="18.85546875" style="43" bestFit="1" customWidth="1"/>
    <col min="8218" max="8219" width="18" style="43" bestFit="1" customWidth="1"/>
    <col min="8220" max="8220" width="16.28515625" style="43" customWidth="1"/>
    <col min="8221" max="8443" width="9.140625" style="43"/>
    <col min="8444" max="8444" width="9.28515625" style="43" customWidth="1"/>
    <col min="8445" max="8445" width="73.140625" style="43" customWidth="1"/>
    <col min="8446" max="8446" width="25.7109375" style="43" customWidth="1"/>
    <col min="8447" max="8447" width="20" style="43" customWidth="1"/>
    <col min="8448" max="8448" width="20.42578125" style="43" customWidth="1"/>
    <col min="8449" max="8449" width="20.7109375" style="43" customWidth="1"/>
    <col min="8450" max="8452" width="21.140625" style="43" bestFit="1" customWidth="1"/>
    <col min="8453" max="8454" width="21.140625" style="43" customWidth="1"/>
    <col min="8455" max="8455" width="21.140625" style="43" bestFit="1" customWidth="1"/>
    <col min="8456" max="8456" width="26.85546875" style="43" bestFit="1" customWidth="1"/>
    <col min="8457" max="8457" width="22.42578125" style="43" customWidth="1"/>
    <col min="8458" max="8458" width="22.140625" style="43" customWidth="1"/>
    <col min="8459" max="8459" width="21.85546875" style="43" customWidth="1"/>
    <col min="8460" max="8460" width="22.140625" style="43" customWidth="1"/>
    <col min="8461" max="8461" width="22.42578125" style="43" customWidth="1"/>
    <col min="8462" max="8463" width="21.85546875" style="43" customWidth="1"/>
    <col min="8464" max="8464" width="22.42578125" style="43" customWidth="1"/>
    <col min="8465" max="8465" width="23.28515625" style="43" customWidth="1"/>
    <col min="8466" max="8466" width="6.5703125" style="43" customWidth="1"/>
    <col min="8467" max="8467" width="0" style="43" hidden="1" customWidth="1"/>
    <col min="8468" max="8468" width="20.5703125" style="43" customWidth="1"/>
    <col min="8469" max="8469" width="5.140625" style="43" customWidth="1"/>
    <col min="8470" max="8470" width="24" style="43" customWidth="1"/>
    <col min="8471" max="8471" width="20.28515625" style="43" customWidth="1"/>
    <col min="8472" max="8472" width="18.140625" style="43" customWidth="1"/>
    <col min="8473" max="8473" width="18.85546875" style="43" bestFit="1" customWidth="1"/>
    <col min="8474" max="8475" width="18" style="43" bestFit="1" customWidth="1"/>
    <col min="8476" max="8476" width="16.28515625" style="43" customWidth="1"/>
    <col min="8477" max="8699" width="9.140625" style="43"/>
    <col min="8700" max="8700" width="9.28515625" style="43" customWidth="1"/>
    <col min="8701" max="8701" width="73.140625" style="43" customWidth="1"/>
    <col min="8702" max="8702" width="25.7109375" style="43" customWidth="1"/>
    <col min="8703" max="8703" width="20" style="43" customWidth="1"/>
    <col min="8704" max="8704" width="20.42578125" style="43" customWidth="1"/>
    <col min="8705" max="8705" width="20.7109375" style="43" customWidth="1"/>
    <col min="8706" max="8708" width="21.140625" style="43" bestFit="1" customWidth="1"/>
    <col min="8709" max="8710" width="21.140625" style="43" customWidth="1"/>
    <col min="8711" max="8711" width="21.140625" style="43" bestFit="1" customWidth="1"/>
    <col min="8712" max="8712" width="26.85546875" style="43" bestFit="1" customWidth="1"/>
    <col min="8713" max="8713" width="22.42578125" style="43" customWidth="1"/>
    <col min="8714" max="8714" width="22.140625" style="43" customWidth="1"/>
    <col min="8715" max="8715" width="21.85546875" style="43" customWidth="1"/>
    <col min="8716" max="8716" width="22.140625" style="43" customWidth="1"/>
    <col min="8717" max="8717" width="22.42578125" style="43" customWidth="1"/>
    <col min="8718" max="8719" width="21.85546875" style="43" customWidth="1"/>
    <col min="8720" max="8720" width="22.42578125" style="43" customWidth="1"/>
    <col min="8721" max="8721" width="23.28515625" style="43" customWidth="1"/>
    <col min="8722" max="8722" width="6.5703125" style="43" customWidth="1"/>
    <col min="8723" max="8723" width="0" style="43" hidden="1" customWidth="1"/>
    <col min="8724" max="8724" width="20.5703125" style="43" customWidth="1"/>
    <col min="8725" max="8725" width="5.140625" style="43" customWidth="1"/>
    <col min="8726" max="8726" width="24" style="43" customWidth="1"/>
    <col min="8727" max="8727" width="20.28515625" style="43" customWidth="1"/>
    <col min="8728" max="8728" width="18.140625" style="43" customWidth="1"/>
    <col min="8729" max="8729" width="18.85546875" style="43" bestFit="1" customWidth="1"/>
    <col min="8730" max="8731" width="18" style="43" bestFit="1" customWidth="1"/>
    <col min="8732" max="8732" width="16.28515625" style="43" customWidth="1"/>
    <col min="8733" max="8955" width="9.140625" style="43"/>
    <col min="8956" max="8956" width="9.28515625" style="43" customWidth="1"/>
    <col min="8957" max="8957" width="73.140625" style="43" customWidth="1"/>
    <col min="8958" max="8958" width="25.7109375" style="43" customWidth="1"/>
    <col min="8959" max="8959" width="20" style="43" customWidth="1"/>
    <col min="8960" max="8960" width="20.42578125" style="43" customWidth="1"/>
    <col min="8961" max="8961" width="20.7109375" style="43" customWidth="1"/>
    <col min="8962" max="8964" width="21.140625" style="43" bestFit="1" customWidth="1"/>
    <col min="8965" max="8966" width="21.140625" style="43" customWidth="1"/>
    <col min="8967" max="8967" width="21.140625" style="43" bestFit="1" customWidth="1"/>
    <col min="8968" max="8968" width="26.85546875" style="43" bestFit="1" customWidth="1"/>
    <col min="8969" max="8969" width="22.42578125" style="43" customWidth="1"/>
    <col min="8970" max="8970" width="22.140625" style="43" customWidth="1"/>
    <col min="8971" max="8971" width="21.85546875" style="43" customWidth="1"/>
    <col min="8972" max="8972" width="22.140625" style="43" customWidth="1"/>
    <col min="8973" max="8973" width="22.42578125" style="43" customWidth="1"/>
    <col min="8974" max="8975" width="21.85546875" style="43" customWidth="1"/>
    <col min="8976" max="8976" width="22.42578125" style="43" customWidth="1"/>
    <col min="8977" max="8977" width="23.28515625" style="43" customWidth="1"/>
    <col min="8978" max="8978" width="6.5703125" style="43" customWidth="1"/>
    <col min="8979" max="8979" width="0" style="43" hidden="1" customWidth="1"/>
    <col min="8980" max="8980" width="20.5703125" style="43" customWidth="1"/>
    <col min="8981" max="8981" width="5.140625" style="43" customWidth="1"/>
    <col min="8982" max="8982" width="24" style="43" customWidth="1"/>
    <col min="8983" max="8983" width="20.28515625" style="43" customWidth="1"/>
    <col min="8984" max="8984" width="18.140625" style="43" customWidth="1"/>
    <col min="8985" max="8985" width="18.85546875" style="43" bestFit="1" customWidth="1"/>
    <col min="8986" max="8987" width="18" style="43" bestFit="1" customWidth="1"/>
    <col min="8988" max="8988" width="16.28515625" style="43" customWidth="1"/>
    <col min="8989" max="9211" width="9.140625" style="43"/>
    <col min="9212" max="9212" width="9.28515625" style="43" customWidth="1"/>
    <col min="9213" max="9213" width="73.140625" style="43" customWidth="1"/>
    <col min="9214" max="9214" width="25.7109375" style="43" customWidth="1"/>
    <col min="9215" max="9215" width="20" style="43" customWidth="1"/>
    <col min="9216" max="9216" width="20.42578125" style="43" customWidth="1"/>
    <col min="9217" max="9217" width="20.7109375" style="43" customWidth="1"/>
    <col min="9218" max="9220" width="21.140625" style="43" bestFit="1" customWidth="1"/>
    <col min="9221" max="9222" width="21.140625" style="43" customWidth="1"/>
    <col min="9223" max="9223" width="21.140625" style="43" bestFit="1" customWidth="1"/>
    <col min="9224" max="9224" width="26.85546875" style="43" bestFit="1" customWidth="1"/>
    <col min="9225" max="9225" width="22.42578125" style="43" customWidth="1"/>
    <col min="9226" max="9226" width="22.140625" style="43" customWidth="1"/>
    <col min="9227" max="9227" width="21.85546875" style="43" customWidth="1"/>
    <col min="9228" max="9228" width="22.140625" style="43" customWidth="1"/>
    <col min="9229" max="9229" width="22.42578125" style="43" customWidth="1"/>
    <col min="9230" max="9231" width="21.85546875" style="43" customWidth="1"/>
    <col min="9232" max="9232" width="22.42578125" style="43" customWidth="1"/>
    <col min="9233" max="9233" width="23.28515625" style="43" customWidth="1"/>
    <col min="9234" max="9234" width="6.5703125" style="43" customWidth="1"/>
    <col min="9235" max="9235" width="0" style="43" hidden="1" customWidth="1"/>
    <col min="9236" max="9236" width="20.5703125" style="43" customWidth="1"/>
    <col min="9237" max="9237" width="5.140625" style="43" customWidth="1"/>
    <col min="9238" max="9238" width="24" style="43" customWidth="1"/>
    <col min="9239" max="9239" width="20.28515625" style="43" customWidth="1"/>
    <col min="9240" max="9240" width="18.140625" style="43" customWidth="1"/>
    <col min="9241" max="9241" width="18.85546875" style="43" bestFit="1" customWidth="1"/>
    <col min="9242" max="9243" width="18" style="43" bestFit="1" customWidth="1"/>
    <col min="9244" max="9244" width="16.28515625" style="43" customWidth="1"/>
    <col min="9245" max="9467" width="9.140625" style="43"/>
    <col min="9468" max="9468" width="9.28515625" style="43" customWidth="1"/>
    <col min="9469" max="9469" width="73.140625" style="43" customWidth="1"/>
    <col min="9470" max="9470" width="25.7109375" style="43" customWidth="1"/>
    <col min="9471" max="9471" width="20" style="43" customWidth="1"/>
    <col min="9472" max="9472" width="20.42578125" style="43" customWidth="1"/>
    <col min="9473" max="9473" width="20.7109375" style="43" customWidth="1"/>
    <col min="9474" max="9476" width="21.140625" style="43" bestFit="1" customWidth="1"/>
    <col min="9477" max="9478" width="21.140625" style="43" customWidth="1"/>
    <col min="9479" max="9479" width="21.140625" style="43" bestFit="1" customWidth="1"/>
    <col min="9480" max="9480" width="26.85546875" style="43" bestFit="1" customWidth="1"/>
    <col min="9481" max="9481" width="22.42578125" style="43" customWidth="1"/>
    <col min="9482" max="9482" width="22.140625" style="43" customWidth="1"/>
    <col min="9483" max="9483" width="21.85546875" style="43" customWidth="1"/>
    <col min="9484" max="9484" width="22.140625" style="43" customWidth="1"/>
    <col min="9485" max="9485" width="22.42578125" style="43" customWidth="1"/>
    <col min="9486" max="9487" width="21.85546875" style="43" customWidth="1"/>
    <col min="9488" max="9488" width="22.42578125" style="43" customWidth="1"/>
    <col min="9489" max="9489" width="23.28515625" style="43" customWidth="1"/>
    <col min="9490" max="9490" width="6.5703125" style="43" customWidth="1"/>
    <col min="9491" max="9491" width="0" style="43" hidden="1" customWidth="1"/>
    <col min="9492" max="9492" width="20.5703125" style="43" customWidth="1"/>
    <col min="9493" max="9493" width="5.140625" style="43" customWidth="1"/>
    <col min="9494" max="9494" width="24" style="43" customWidth="1"/>
    <col min="9495" max="9495" width="20.28515625" style="43" customWidth="1"/>
    <col min="9496" max="9496" width="18.140625" style="43" customWidth="1"/>
    <col min="9497" max="9497" width="18.85546875" style="43" bestFit="1" customWidth="1"/>
    <col min="9498" max="9499" width="18" style="43" bestFit="1" customWidth="1"/>
    <col min="9500" max="9500" width="16.28515625" style="43" customWidth="1"/>
    <col min="9501" max="9723" width="9.140625" style="43"/>
    <col min="9724" max="9724" width="9.28515625" style="43" customWidth="1"/>
    <col min="9725" max="9725" width="73.140625" style="43" customWidth="1"/>
    <col min="9726" max="9726" width="25.7109375" style="43" customWidth="1"/>
    <col min="9727" max="9727" width="20" style="43" customWidth="1"/>
    <col min="9728" max="9728" width="20.42578125" style="43" customWidth="1"/>
    <col min="9729" max="9729" width="20.7109375" style="43" customWidth="1"/>
    <col min="9730" max="9732" width="21.140625" style="43" bestFit="1" customWidth="1"/>
    <col min="9733" max="9734" width="21.140625" style="43" customWidth="1"/>
    <col min="9735" max="9735" width="21.140625" style="43" bestFit="1" customWidth="1"/>
    <col min="9736" max="9736" width="26.85546875" style="43" bestFit="1" customWidth="1"/>
    <col min="9737" max="9737" width="22.42578125" style="43" customWidth="1"/>
    <col min="9738" max="9738" width="22.140625" style="43" customWidth="1"/>
    <col min="9739" max="9739" width="21.85546875" style="43" customWidth="1"/>
    <col min="9740" max="9740" width="22.140625" style="43" customWidth="1"/>
    <col min="9741" max="9741" width="22.42578125" style="43" customWidth="1"/>
    <col min="9742" max="9743" width="21.85546875" style="43" customWidth="1"/>
    <col min="9744" max="9744" width="22.42578125" style="43" customWidth="1"/>
    <col min="9745" max="9745" width="23.28515625" style="43" customWidth="1"/>
    <col min="9746" max="9746" width="6.5703125" style="43" customWidth="1"/>
    <col min="9747" max="9747" width="0" style="43" hidden="1" customWidth="1"/>
    <col min="9748" max="9748" width="20.5703125" style="43" customWidth="1"/>
    <col min="9749" max="9749" width="5.140625" style="43" customWidth="1"/>
    <col min="9750" max="9750" width="24" style="43" customWidth="1"/>
    <col min="9751" max="9751" width="20.28515625" style="43" customWidth="1"/>
    <col min="9752" max="9752" width="18.140625" style="43" customWidth="1"/>
    <col min="9753" max="9753" width="18.85546875" style="43" bestFit="1" customWidth="1"/>
    <col min="9754" max="9755" width="18" style="43" bestFit="1" customWidth="1"/>
    <col min="9756" max="9756" width="16.28515625" style="43" customWidth="1"/>
    <col min="9757" max="9979" width="9.140625" style="43"/>
    <col min="9980" max="9980" width="9.28515625" style="43" customWidth="1"/>
    <col min="9981" max="9981" width="73.140625" style="43" customWidth="1"/>
    <col min="9982" max="9982" width="25.7109375" style="43" customWidth="1"/>
    <col min="9983" max="9983" width="20" style="43" customWidth="1"/>
    <col min="9984" max="9984" width="20.42578125" style="43" customWidth="1"/>
    <col min="9985" max="9985" width="20.7109375" style="43" customWidth="1"/>
    <col min="9986" max="9988" width="21.140625" style="43" bestFit="1" customWidth="1"/>
    <col min="9989" max="9990" width="21.140625" style="43" customWidth="1"/>
    <col min="9991" max="9991" width="21.140625" style="43" bestFit="1" customWidth="1"/>
    <col min="9992" max="9992" width="26.85546875" style="43" bestFit="1" customWidth="1"/>
    <col min="9993" max="9993" width="22.42578125" style="43" customWidth="1"/>
    <col min="9994" max="9994" width="22.140625" style="43" customWidth="1"/>
    <col min="9995" max="9995" width="21.85546875" style="43" customWidth="1"/>
    <col min="9996" max="9996" width="22.140625" style="43" customWidth="1"/>
    <col min="9997" max="9997" width="22.42578125" style="43" customWidth="1"/>
    <col min="9998" max="9999" width="21.85546875" style="43" customWidth="1"/>
    <col min="10000" max="10000" width="22.42578125" style="43" customWidth="1"/>
    <col min="10001" max="10001" width="23.28515625" style="43" customWidth="1"/>
    <col min="10002" max="10002" width="6.5703125" style="43" customWidth="1"/>
    <col min="10003" max="10003" width="0" style="43" hidden="1" customWidth="1"/>
    <col min="10004" max="10004" width="20.5703125" style="43" customWidth="1"/>
    <col min="10005" max="10005" width="5.140625" style="43" customWidth="1"/>
    <col min="10006" max="10006" width="24" style="43" customWidth="1"/>
    <col min="10007" max="10007" width="20.28515625" style="43" customWidth="1"/>
    <col min="10008" max="10008" width="18.140625" style="43" customWidth="1"/>
    <col min="10009" max="10009" width="18.85546875" style="43" bestFit="1" customWidth="1"/>
    <col min="10010" max="10011" width="18" style="43" bestFit="1" customWidth="1"/>
    <col min="10012" max="10012" width="16.28515625" style="43" customWidth="1"/>
    <col min="10013" max="10235" width="9.140625" style="43"/>
    <col min="10236" max="10236" width="9.28515625" style="43" customWidth="1"/>
    <col min="10237" max="10237" width="73.140625" style="43" customWidth="1"/>
    <col min="10238" max="10238" width="25.7109375" style="43" customWidth="1"/>
    <col min="10239" max="10239" width="20" style="43" customWidth="1"/>
    <col min="10240" max="10240" width="20.42578125" style="43" customWidth="1"/>
    <col min="10241" max="10241" width="20.7109375" style="43" customWidth="1"/>
    <col min="10242" max="10244" width="21.140625" style="43" bestFit="1" customWidth="1"/>
    <col min="10245" max="10246" width="21.140625" style="43" customWidth="1"/>
    <col min="10247" max="10247" width="21.140625" style="43" bestFit="1" customWidth="1"/>
    <col min="10248" max="10248" width="26.85546875" style="43" bestFit="1" customWidth="1"/>
    <col min="10249" max="10249" width="22.42578125" style="43" customWidth="1"/>
    <col min="10250" max="10250" width="22.140625" style="43" customWidth="1"/>
    <col min="10251" max="10251" width="21.85546875" style="43" customWidth="1"/>
    <col min="10252" max="10252" width="22.140625" style="43" customWidth="1"/>
    <col min="10253" max="10253" width="22.42578125" style="43" customWidth="1"/>
    <col min="10254" max="10255" width="21.85546875" style="43" customWidth="1"/>
    <col min="10256" max="10256" width="22.42578125" style="43" customWidth="1"/>
    <col min="10257" max="10257" width="23.28515625" style="43" customWidth="1"/>
    <col min="10258" max="10258" width="6.5703125" style="43" customWidth="1"/>
    <col min="10259" max="10259" width="0" style="43" hidden="1" customWidth="1"/>
    <col min="10260" max="10260" width="20.5703125" style="43" customWidth="1"/>
    <col min="10261" max="10261" width="5.140625" style="43" customWidth="1"/>
    <col min="10262" max="10262" width="24" style="43" customWidth="1"/>
    <col min="10263" max="10263" width="20.28515625" style="43" customWidth="1"/>
    <col min="10264" max="10264" width="18.140625" style="43" customWidth="1"/>
    <col min="10265" max="10265" width="18.85546875" style="43" bestFit="1" customWidth="1"/>
    <col min="10266" max="10267" width="18" style="43" bestFit="1" customWidth="1"/>
    <col min="10268" max="10268" width="16.28515625" style="43" customWidth="1"/>
    <col min="10269" max="10491" width="9.140625" style="43"/>
    <col min="10492" max="10492" width="9.28515625" style="43" customWidth="1"/>
    <col min="10493" max="10493" width="73.140625" style="43" customWidth="1"/>
    <col min="10494" max="10494" width="25.7109375" style="43" customWidth="1"/>
    <col min="10495" max="10495" width="20" style="43" customWidth="1"/>
    <col min="10496" max="10496" width="20.42578125" style="43" customWidth="1"/>
    <col min="10497" max="10497" width="20.7109375" style="43" customWidth="1"/>
    <col min="10498" max="10500" width="21.140625" style="43" bestFit="1" customWidth="1"/>
    <col min="10501" max="10502" width="21.140625" style="43" customWidth="1"/>
    <col min="10503" max="10503" width="21.140625" style="43" bestFit="1" customWidth="1"/>
    <col min="10504" max="10504" width="26.85546875" style="43" bestFit="1" customWidth="1"/>
    <col min="10505" max="10505" width="22.42578125" style="43" customWidth="1"/>
    <col min="10506" max="10506" width="22.140625" style="43" customWidth="1"/>
    <col min="10507" max="10507" width="21.85546875" style="43" customWidth="1"/>
    <col min="10508" max="10508" width="22.140625" style="43" customWidth="1"/>
    <col min="10509" max="10509" width="22.42578125" style="43" customWidth="1"/>
    <col min="10510" max="10511" width="21.85546875" style="43" customWidth="1"/>
    <col min="10512" max="10512" width="22.42578125" style="43" customWidth="1"/>
    <col min="10513" max="10513" width="23.28515625" style="43" customWidth="1"/>
    <col min="10514" max="10514" width="6.5703125" style="43" customWidth="1"/>
    <col min="10515" max="10515" width="0" style="43" hidden="1" customWidth="1"/>
    <col min="10516" max="10516" width="20.5703125" style="43" customWidth="1"/>
    <col min="10517" max="10517" width="5.140625" style="43" customWidth="1"/>
    <col min="10518" max="10518" width="24" style="43" customWidth="1"/>
    <col min="10519" max="10519" width="20.28515625" style="43" customWidth="1"/>
    <col min="10520" max="10520" width="18.140625" style="43" customWidth="1"/>
    <col min="10521" max="10521" width="18.85546875" style="43" bestFit="1" customWidth="1"/>
    <col min="10522" max="10523" width="18" style="43" bestFit="1" customWidth="1"/>
    <col min="10524" max="10524" width="16.28515625" style="43" customWidth="1"/>
    <col min="10525" max="10747" width="9.140625" style="43"/>
    <col min="10748" max="10748" width="9.28515625" style="43" customWidth="1"/>
    <col min="10749" max="10749" width="73.140625" style="43" customWidth="1"/>
    <col min="10750" max="10750" width="25.7109375" style="43" customWidth="1"/>
    <col min="10751" max="10751" width="20" style="43" customWidth="1"/>
    <col min="10752" max="10752" width="20.42578125" style="43" customWidth="1"/>
    <col min="10753" max="10753" width="20.7109375" style="43" customWidth="1"/>
    <col min="10754" max="10756" width="21.140625" style="43" bestFit="1" customWidth="1"/>
    <col min="10757" max="10758" width="21.140625" style="43" customWidth="1"/>
    <col min="10759" max="10759" width="21.140625" style="43" bestFit="1" customWidth="1"/>
    <col min="10760" max="10760" width="26.85546875" style="43" bestFit="1" customWidth="1"/>
    <col min="10761" max="10761" width="22.42578125" style="43" customWidth="1"/>
    <col min="10762" max="10762" width="22.140625" style="43" customWidth="1"/>
    <col min="10763" max="10763" width="21.85546875" style="43" customWidth="1"/>
    <col min="10764" max="10764" width="22.140625" style="43" customWidth="1"/>
    <col min="10765" max="10765" width="22.42578125" style="43" customWidth="1"/>
    <col min="10766" max="10767" width="21.85546875" style="43" customWidth="1"/>
    <col min="10768" max="10768" width="22.42578125" style="43" customWidth="1"/>
    <col min="10769" max="10769" width="23.28515625" style="43" customWidth="1"/>
    <col min="10770" max="10770" width="6.5703125" style="43" customWidth="1"/>
    <col min="10771" max="10771" width="0" style="43" hidden="1" customWidth="1"/>
    <col min="10772" max="10772" width="20.5703125" style="43" customWidth="1"/>
    <col min="10773" max="10773" width="5.140625" style="43" customWidth="1"/>
    <col min="10774" max="10774" width="24" style="43" customWidth="1"/>
    <col min="10775" max="10775" width="20.28515625" style="43" customWidth="1"/>
    <col min="10776" max="10776" width="18.140625" style="43" customWidth="1"/>
    <col min="10777" max="10777" width="18.85546875" style="43" bestFit="1" customWidth="1"/>
    <col min="10778" max="10779" width="18" style="43" bestFit="1" customWidth="1"/>
    <col min="10780" max="10780" width="16.28515625" style="43" customWidth="1"/>
    <col min="10781" max="11003" width="9.140625" style="43"/>
    <col min="11004" max="11004" width="9.28515625" style="43" customWidth="1"/>
    <col min="11005" max="11005" width="73.140625" style="43" customWidth="1"/>
    <col min="11006" max="11006" width="25.7109375" style="43" customWidth="1"/>
    <col min="11007" max="11007" width="20" style="43" customWidth="1"/>
    <col min="11008" max="11008" width="20.42578125" style="43" customWidth="1"/>
    <col min="11009" max="11009" width="20.7109375" style="43" customWidth="1"/>
    <col min="11010" max="11012" width="21.140625" style="43" bestFit="1" customWidth="1"/>
    <col min="11013" max="11014" width="21.140625" style="43" customWidth="1"/>
    <col min="11015" max="11015" width="21.140625" style="43" bestFit="1" customWidth="1"/>
    <col min="11016" max="11016" width="26.85546875" style="43" bestFit="1" customWidth="1"/>
    <col min="11017" max="11017" width="22.42578125" style="43" customWidth="1"/>
    <col min="11018" max="11018" width="22.140625" style="43" customWidth="1"/>
    <col min="11019" max="11019" width="21.85546875" style="43" customWidth="1"/>
    <col min="11020" max="11020" width="22.140625" style="43" customWidth="1"/>
    <col min="11021" max="11021" width="22.42578125" style="43" customWidth="1"/>
    <col min="11022" max="11023" width="21.85546875" style="43" customWidth="1"/>
    <col min="11024" max="11024" width="22.42578125" style="43" customWidth="1"/>
    <col min="11025" max="11025" width="23.28515625" style="43" customWidth="1"/>
    <col min="11026" max="11026" width="6.5703125" style="43" customWidth="1"/>
    <col min="11027" max="11027" width="0" style="43" hidden="1" customWidth="1"/>
    <col min="11028" max="11028" width="20.5703125" style="43" customWidth="1"/>
    <col min="11029" max="11029" width="5.140625" style="43" customWidth="1"/>
    <col min="11030" max="11030" width="24" style="43" customWidth="1"/>
    <col min="11031" max="11031" width="20.28515625" style="43" customWidth="1"/>
    <col min="11032" max="11032" width="18.140625" style="43" customWidth="1"/>
    <col min="11033" max="11033" width="18.85546875" style="43" bestFit="1" customWidth="1"/>
    <col min="11034" max="11035" width="18" style="43" bestFit="1" customWidth="1"/>
    <col min="11036" max="11036" width="16.28515625" style="43" customWidth="1"/>
    <col min="11037" max="11259" width="9.140625" style="43"/>
    <col min="11260" max="11260" width="9.28515625" style="43" customWidth="1"/>
    <col min="11261" max="11261" width="73.140625" style="43" customWidth="1"/>
    <col min="11262" max="11262" width="25.7109375" style="43" customWidth="1"/>
    <col min="11263" max="11263" width="20" style="43" customWidth="1"/>
    <col min="11264" max="11264" width="20.42578125" style="43" customWidth="1"/>
    <col min="11265" max="11265" width="20.7109375" style="43" customWidth="1"/>
    <col min="11266" max="11268" width="21.140625" style="43" bestFit="1" customWidth="1"/>
    <col min="11269" max="11270" width="21.140625" style="43" customWidth="1"/>
    <col min="11271" max="11271" width="21.140625" style="43" bestFit="1" customWidth="1"/>
    <col min="11272" max="11272" width="26.85546875" style="43" bestFit="1" customWidth="1"/>
    <col min="11273" max="11273" width="22.42578125" style="43" customWidth="1"/>
    <col min="11274" max="11274" width="22.140625" style="43" customWidth="1"/>
    <col min="11275" max="11275" width="21.85546875" style="43" customWidth="1"/>
    <col min="11276" max="11276" width="22.140625" style="43" customWidth="1"/>
    <col min="11277" max="11277" width="22.42578125" style="43" customWidth="1"/>
    <col min="11278" max="11279" width="21.85546875" style="43" customWidth="1"/>
    <col min="11280" max="11280" width="22.42578125" style="43" customWidth="1"/>
    <col min="11281" max="11281" width="23.28515625" style="43" customWidth="1"/>
    <col min="11282" max="11282" width="6.5703125" style="43" customWidth="1"/>
    <col min="11283" max="11283" width="0" style="43" hidden="1" customWidth="1"/>
    <col min="11284" max="11284" width="20.5703125" style="43" customWidth="1"/>
    <col min="11285" max="11285" width="5.140625" style="43" customWidth="1"/>
    <col min="11286" max="11286" width="24" style="43" customWidth="1"/>
    <col min="11287" max="11287" width="20.28515625" style="43" customWidth="1"/>
    <col min="11288" max="11288" width="18.140625" style="43" customWidth="1"/>
    <col min="11289" max="11289" width="18.85546875" style="43" bestFit="1" customWidth="1"/>
    <col min="11290" max="11291" width="18" style="43" bestFit="1" customWidth="1"/>
    <col min="11292" max="11292" width="16.28515625" style="43" customWidth="1"/>
    <col min="11293" max="11515" width="9.140625" style="43"/>
    <col min="11516" max="11516" width="9.28515625" style="43" customWidth="1"/>
    <col min="11517" max="11517" width="73.140625" style="43" customWidth="1"/>
    <col min="11518" max="11518" width="25.7109375" style="43" customWidth="1"/>
    <col min="11519" max="11519" width="20" style="43" customWidth="1"/>
    <col min="11520" max="11520" width="20.42578125" style="43" customWidth="1"/>
    <col min="11521" max="11521" width="20.7109375" style="43" customWidth="1"/>
    <col min="11522" max="11524" width="21.140625" style="43" bestFit="1" customWidth="1"/>
    <col min="11525" max="11526" width="21.140625" style="43" customWidth="1"/>
    <col min="11527" max="11527" width="21.140625" style="43" bestFit="1" customWidth="1"/>
    <col min="11528" max="11528" width="26.85546875" style="43" bestFit="1" customWidth="1"/>
    <col min="11529" max="11529" width="22.42578125" style="43" customWidth="1"/>
    <col min="11530" max="11530" width="22.140625" style="43" customWidth="1"/>
    <col min="11531" max="11531" width="21.85546875" style="43" customWidth="1"/>
    <col min="11532" max="11532" width="22.140625" style="43" customWidth="1"/>
    <col min="11533" max="11533" width="22.42578125" style="43" customWidth="1"/>
    <col min="11534" max="11535" width="21.85546875" style="43" customWidth="1"/>
    <col min="11536" max="11536" width="22.42578125" style="43" customWidth="1"/>
    <col min="11537" max="11537" width="23.28515625" style="43" customWidth="1"/>
    <col min="11538" max="11538" width="6.5703125" style="43" customWidth="1"/>
    <col min="11539" max="11539" width="0" style="43" hidden="1" customWidth="1"/>
    <col min="11540" max="11540" width="20.5703125" style="43" customWidth="1"/>
    <col min="11541" max="11541" width="5.140625" style="43" customWidth="1"/>
    <col min="11542" max="11542" width="24" style="43" customWidth="1"/>
    <col min="11543" max="11543" width="20.28515625" style="43" customWidth="1"/>
    <col min="11544" max="11544" width="18.140625" style="43" customWidth="1"/>
    <col min="11545" max="11545" width="18.85546875" style="43" bestFit="1" customWidth="1"/>
    <col min="11546" max="11547" width="18" style="43" bestFit="1" customWidth="1"/>
    <col min="11548" max="11548" width="16.28515625" style="43" customWidth="1"/>
    <col min="11549" max="11771" width="9.140625" style="43"/>
    <col min="11772" max="11772" width="9.28515625" style="43" customWidth="1"/>
    <col min="11773" max="11773" width="73.140625" style="43" customWidth="1"/>
    <col min="11774" max="11774" width="25.7109375" style="43" customWidth="1"/>
    <col min="11775" max="11775" width="20" style="43" customWidth="1"/>
    <col min="11776" max="11776" width="20.42578125" style="43" customWidth="1"/>
    <col min="11777" max="11777" width="20.7109375" style="43" customWidth="1"/>
    <col min="11778" max="11780" width="21.140625" style="43" bestFit="1" customWidth="1"/>
    <col min="11781" max="11782" width="21.140625" style="43" customWidth="1"/>
    <col min="11783" max="11783" width="21.140625" style="43" bestFit="1" customWidth="1"/>
    <col min="11784" max="11784" width="26.85546875" style="43" bestFit="1" customWidth="1"/>
    <col min="11785" max="11785" width="22.42578125" style="43" customWidth="1"/>
    <col min="11786" max="11786" width="22.140625" style="43" customWidth="1"/>
    <col min="11787" max="11787" width="21.85546875" style="43" customWidth="1"/>
    <col min="11788" max="11788" width="22.140625" style="43" customWidth="1"/>
    <col min="11789" max="11789" width="22.42578125" style="43" customWidth="1"/>
    <col min="11790" max="11791" width="21.85546875" style="43" customWidth="1"/>
    <col min="11792" max="11792" width="22.42578125" style="43" customWidth="1"/>
    <col min="11793" max="11793" width="23.28515625" style="43" customWidth="1"/>
    <col min="11794" max="11794" width="6.5703125" style="43" customWidth="1"/>
    <col min="11795" max="11795" width="0" style="43" hidden="1" customWidth="1"/>
    <col min="11796" max="11796" width="20.5703125" style="43" customWidth="1"/>
    <col min="11797" max="11797" width="5.140625" style="43" customWidth="1"/>
    <col min="11798" max="11798" width="24" style="43" customWidth="1"/>
    <col min="11799" max="11799" width="20.28515625" style="43" customWidth="1"/>
    <col min="11800" max="11800" width="18.140625" style="43" customWidth="1"/>
    <col min="11801" max="11801" width="18.85546875" style="43" bestFit="1" customWidth="1"/>
    <col min="11802" max="11803" width="18" style="43" bestFit="1" customWidth="1"/>
    <col min="11804" max="11804" width="16.28515625" style="43" customWidth="1"/>
    <col min="11805" max="12027" width="9.140625" style="43"/>
    <col min="12028" max="12028" width="9.28515625" style="43" customWidth="1"/>
    <col min="12029" max="12029" width="73.140625" style="43" customWidth="1"/>
    <col min="12030" max="12030" width="25.7109375" style="43" customWidth="1"/>
    <col min="12031" max="12031" width="20" style="43" customWidth="1"/>
    <col min="12032" max="12032" width="20.42578125" style="43" customWidth="1"/>
    <col min="12033" max="12033" width="20.7109375" style="43" customWidth="1"/>
    <col min="12034" max="12036" width="21.140625" style="43" bestFit="1" customWidth="1"/>
    <col min="12037" max="12038" width="21.140625" style="43" customWidth="1"/>
    <col min="12039" max="12039" width="21.140625" style="43" bestFit="1" customWidth="1"/>
    <col min="12040" max="12040" width="26.85546875" style="43" bestFit="1" customWidth="1"/>
    <col min="12041" max="12041" width="22.42578125" style="43" customWidth="1"/>
    <col min="12042" max="12042" width="22.140625" style="43" customWidth="1"/>
    <col min="12043" max="12043" width="21.85546875" style="43" customWidth="1"/>
    <col min="12044" max="12044" width="22.140625" style="43" customWidth="1"/>
    <col min="12045" max="12045" width="22.42578125" style="43" customWidth="1"/>
    <col min="12046" max="12047" width="21.85546875" style="43" customWidth="1"/>
    <col min="12048" max="12048" width="22.42578125" style="43" customWidth="1"/>
    <col min="12049" max="12049" width="23.28515625" style="43" customWidth="1"/>
    <col min="12050" max="12050" width="6.5703125" style="43" customWidth="1"/>
    <col min="12051" max="12051" width="0" style="43" hidden="1" customWidth="1"/>
    <col min="12052" max="12052" width="20.5703125" style="43" customWidth="1"/>
    <col min="12053" max="12053" width="5.140625" style="43" customWidth="1"/>
    <col min="12054" max="12054" width="24" style="43" customWidth="1"/>
    <col min="12055" max="12055" width="20.28515625" style="43" customWidth="1"/>
    <col min="12056" max="12056" width="18.140625" style="43" customWidth="1"/>
    <col min="12057" max="12057" width="18.85546875" style="43" bestFit="1" customWidth="1"/>
    <col min="12058" max="12059" width="18" style="43" bestFit="1" customWidth="1"/>
    <col min="12060" max="12060" width="16.28515625" style="43" customWidth="1"/>
    <col min="12061" max="12283" width="9.140625" style="43"/>
    <col min="12284" max="12284" width="9.28515625" style="43" customWidth="1"/>
    <col min="12285" max="12285" width="73.140625" style="43" customWidth="1"/>
    <col min="12286" max="12286" width="25.7109375" style="43" customWidth="1"/>
    <col min="12287" max="12287" width="20" style="43" customWidth="1"/>
    <col min="12288" max="12288" width="20.42578125" style="43" customWidth="1"/>
    <col min="12289" max="12289" width="20.7109375" style="43" customWidth="1"/>
    <col min="12290" max="12292" width="21.140625" style="43" bestFit="1" customWidth="1"/>
    <col min="12293" max="12294" width="21.140625" style="43" customWidth="1"/>
    <col min="12295" max="12295" width="21.140625" style="43" bestFit="1" customWidth="1"/>
    <col min="12296" max="12296" width="26.85546875" style="43" bestFit="1" customWidth="1"/>
    <col min="12297" max="12297" width="22.42578125" style="43" customWidth="1"/>
    <col min="12298" max="12298" width="22.140625" style="43" customWidth="1"/>
    <col min="12299" max="12299" width="21.85546875" style="43" customWidth="1"/>
    <col min="12300" max="12300" width="22.140625" style="43" customWidth="1"/>
    <col min="12301" max="12301" width="22.42578125" style="43" customWidth="1"/>
    <col min="12302" max="12303" width="21.85546875" style="43" customWidth="1"/>
    <col min="12304" max="12304" width="22.42578125" style="43" customWidth="1"/>
    <col min="12305" max="12305" width="23.28515625" style="43" customWidth="1"/>
    <col min="12306" max="12306" width="6.5703125" style="43" customWidth="1"/>
    <col min="12307" max="12307" width="0" style="43" hidden="1" customWidth="1"/>
    <col min="12308" max="12308" width="20.5703125" style="43" customWidth="1"/>
    <col min="12309" max="12309" width="5.140625" style="43" customWidth="1"/>
    <col min="12310" max="12310" width="24" style="43" customWidth="1"/>
    <col min="12311" max="12311" width="20.28515625" style="43" customWidth="1"/>
    <col min="12312" max="12312" width="18.140625" style="43" customWidth="1"/>
    <col min="12313" max="12313" width="18.85546875" style="43" bestFit="1" customWidth="1"/>
    <col min="12314" max="12315" width="18" style="43" bestFit="1" customWidth="1"/>
    <col min="12316" max="12316" width="16.28515625" style="43" customWidth="1"/>
    <col min="12317" max="12539" width="9.140625" style="43"/>
    <col min="12540" max="12540" width="9.28515625" style="43" customWidth="1"/>
    <col min="12541" max="12541" width="73.140625" style="43" customWidth="1"/>
    <col min="12542" max="12542" width="25.7109375" style="43" customWidth="1"/>
    <col min="12543" max="12543" width="20" style="43" customWidth="1"/>
    <col min="12544" max="12544" width="20.42578125" style="43" customWidth="1"/>
    <col min="12545" max="12545" width="20.7109375" style="43" customWidth="1"/>
    <col min="12546" max="12548" width="21.140625" style="43" bestFit="1" customWidth="1"/>
    <col min="12549" max="12550" width="21.140625" style="43" customWidth="1"/>
    <col min="12551" max="12551" width="21.140625" style="43" bestFit="1" customWidth="1"/>
    <col min="12552" max="12552" width="26.85546875" style="43" bestFit="1" customWidth="1"/>
    <col min="12553" max="12553" width="22.42578125" style="43" customWidth="1"/>
    <col min="12554" max="12554" width="22.140625" style="43" customWidth="1"/>
    <col min="12555" max="12555" width="21.85546875" style="43" customWidth="1"/>
    <col min="12556" max="12556" width="22.140625" style="43" customWidth="1"/>
    <col min="12557" max="12557" width="22.42578125" style="43" customWidth="1"/>
    <col min="12558" max="12559" width="21.85546875" style="43" customWidth="1"/>
    <col min="12560" max="12560" width="22.42578125" style="43" customWidth="1"/>
    <col min="12561" max="12561" width="23.28515625" style="43" customWidth="1"/>
    <col min="12562" max="12562" width="6.5703125" style="43" customWidth="1"/>
    <col min="12563" max="12563" width="0" style="43" hidden="1" customWidth="1"/>
    <col min="12564" max="12564" width="20.5703125" style="43" customWidth="1"/>
    <col min="12565" max="12565" width="5.140625" style="43" customWidth="1"/>
    <col min="12566" max="12566" width="24" style="43" customWidth="1"/>
    <col min="12567" max="12567" width="20.28515625" style="43" customWidth="1"/>
    <col min="12568" max="12568" width="18.140625" style="43" customWidth="1"/>
    <col min="12569" max="12569" width="18.85546875" style="43" bestFit="1" customWidth="1"/>
    <col min="12570" max="12571" width="18" style="43" bestFit="1" customWidth="1"/>
    <col min="12572" max="12572" width="16.28515625" style="43" customWidth="1"/>
    <col min="12573" max="12795" width="9.140625" style="43"/>
    <col min="12796" max="12796" width="9.28515625" style="43" customWidth="1"/>
    <col min="12797" max="12797" width="73.140625" style="43" customWidth="1"/>
    <col min="12798" max="12798" width="25.7109375" style="43" customWidth="1"/>
    <col min="12799" max="12799" width="20" style="43" customWidth="1"/>
    <col min="12800" max="12800" width="20.42578125" style="43" customWidth="1"/>
    <col min="12801" max="12801" width="20.7109375" style="43" customWidth="1"/>
    <col min="12802" max="12804" width="21.140625" style="43" bestFit="1" customWidth="1"/>
    <col min="12805" max="12806" width="21.140625" style="43" customWidth="1"/>
    <col min="12807" max="12807" width="21.140625" style="43" bestFit="1" customWidth="1"/>
    <col min="12808" max="12808" width="26.85546875" style="43" bestFit="1" customWidth="1"/>
    <col min="12809" max="12809" width="22.42578125" style="43" customWidth="1"/>
    <col min="12810" max="12810" width="22.140625" style="43" customWidth="1"/>
    <col min="12811" max="12811" width="21.85546875" style="43" customWidth="1"/>
    <col min="12812" max="12812" width="22.140625" style="43" customWidth="1"/>
    <col min="12813" max="12813" width="22.42578125" style="43" customWidth="1"/>
    <col min="12814" max="12815" width="21.85546875" style="43" customWidth="1"/>
    <col min="12816" max="12816" width="22.42578125" style="43" customWidth="1"/>
    <col min="12817" max="12817" width="23.28515625" style="43" customWidth="1"/>
    <col min="12818" max="12818" width="6.5703125" style="43" customWidth="1"/>
    <col min="12819" max="12819" width="0" style="43" hidden="1" customWidth="1"/>
    <col min="12820" max="12820" width="20.5703125" style="43" customWidth="1"/>
    <col min="12821" max="12821" width="5.140625" style="43" customWidth="1"/>
    <col min="12822" max="12822" width="24" style="43" customWidth="1"/>
    <col min="12823" max="12823" width="20.28515625" style="43" customWidth="1"/>
    <col min="12824" max="12824" width="18.140625" style="43" customWidth="1"/>
    <col min="12825" max="12825" width="18.85546875" style="43" bestFit="1" customWidth="1"/>
    <col min="12826" max="12827" width="18" style="43" bestFit="1" customWidth="1"/>
    <col min="12828" max="12828" width="16.28515625" style="43" customWidth="1"/>
    <col min="12829" max="13051" width="9.140625" style="43"/>
    <col min="13052" max="13052" width="9.28515625" style="43" customWidth="1"/>
    <col min="13053" max="13053" width="73.140625" style="43" customWidth="1"/>
    <col min="13054" max="13054" width="25.7109375" style="43" customWidth="1"/>
    <col min="13055" max="13055" width="20" style="43" customWidth="1"/>
    <col min="13056" max="13056" width="20.42578125" style="43" customWidth="1"/>
    <col min="13057" max="13057" width="20.7109375" style="43" customWidth="1"/>
    <col min="13058" max="13060" width="21.140625" style="43" bestFit="1" customWidth="1"/>
    <col min="13061" max="13062" width="21.140625" style="43" customWidth="1"/>
    <col min="13063" max="13063" width="21.140625" style="43" bestFit="1" customWidth="1"/>
    <col min="13064" max="13064" width="26.85546875" style="43" bestFit="1" customWidth="1"/>
    <col min="13065" max="13065" width="22.42578125" style="43" customWidth="1"/>
    <col min="13066" max="13066" width="22.140625" style="43" customWidth="1"/>
    <col min="13067" max="13067" width="21.85546875" style="43" customWidth="1"/>
    <col min="13068" max="13068" width="22.140625" style="43" customWidth="1"/>
    <col min="13069" max="13069" width="22.42578125" style="43" customWidth="1"/>
    <col min="13070" max="13071" width="21.85546875" style="43" customWidth="1"/>
    <col min="13072" max="13072" width="22.42578125" style="43" customWidth="1"/>
    <col min="13073" max="13073" width="23.28515625" style="43" customWidth="1"/>
    <col min="13074" max="13074" width="6.5703125" style="43" customWidth="1"/>
    <col min="13075" max="13075" width="0" style="43" hidden="1" customWidth="1"/>
    <col min="13076" max="13076" width="20.5703125" style="43" customWidth="1"/>
    <col min="13077" max="13077" width="5.140625" style="43" customWidth="1"/>
    <col min="13078" max="13078" width="24" style="43" customWidth="1"/>
    <col min="13079" max="13079" width="20.28515625" style="43" customWidth="1"/>
    <col min="13080" max="13080" width="18.140625" style="43" customWidth="1"/>
    <col min="13081" max="13081" width="18.85546875" style="43" bestFit="1" customWidth="1"/>
    <col min="13082" max="13083" width="18" style="43" bestFit="1" customWidth="1"/>
    <col min="13084" max="13084" width="16.28515625" style="43" customWidth="1"/>
    <col min="13085" max="13307" width="9.140625" style="43"/>
    <col min="13308" max="13308" width="9.28515625" style="43" customWidth="1"/>
    <col min="13309" max="13309" width="73.140625" style="43" customWidth="1"/>
    <col min="13310" max="13310" width="25.7109375" style="43" customWidth="1"/>
    <col min="13311" max="13311" width="20" style="43" customWidth="1"/>
    <col min="13312" max="13312" width="20.42578125" style="43" customWidth="1"/>
    <col min="13313" max="13313" width="20.7109375" style="43" customWidth="1"/>
    <col min="13314" max="13316" width="21.140625" style="43" bestFit="1" customWidth="1"/>
    <col min="13317" max="13318" width="21.140625" style="43" customWidth="1"/>
    <col min="13319" max="13319" width="21.140625" style="43" bestFit="1" customWidth="1"/>
    <col min="13320" max="13320" width="26.85546875" style="43" bestFit="1" customWidth="1"/>
    <col min="13321" max="13321" width="22.42578125" style="43" customWidth="1"/>
    <col min="13322" max="13322" width="22.140625" style="43" customWidth="1"/>
    <col min="13323" max="13323" width="21.85546875" style="43" customWidth="1"/>
    <col min="13324" max="13324" width="22.140625" style="43" customWidth="1"/>
    <col min="13325" max="13325" width="22.42578125" style="43" customWidth="1"/>
    <col min="13326" max="13327" width="21.85546875" style="43" customWidth="1"/>
    <col min="13328" max="13328" width="22.42578125" style="43" customWidth="1"/>
    <col min="13329" max="13329" width="23.28515625" style="43" customWidth="1"/>
    <col min="13330" max="13330" width="6.5703125" style="43" customWidth="1"/>
    <col min="13331" max="13331" width="0" style="43" hidden="1" customWidth="1"/>
    <col min="13332" max="13332" width="20.5703125" style="43" customWidth="1"/>
    <col min="13333" max="13333" width="5.140625" style="43" customWidth="1"/>
    <col min="13334" max="13334" width="24" style="43" customWidth="1"/>
    <col min="13335" max="13335" width="20.28515625" style="43" customWidth="1"/>
    <col min="13336" max="13336" width="18.140625" style="43" customWidth="1"/>
    <col min="13337" max="13337" width="18.85546875" style="43" bestFit="1" customWidth="1"/>
    <col min="13338" max="13339" width="18" style="43" bestFit="1" customWidth="1"/>
    <col min="13340" max="13340" width="16.28515625" style="43" customWidth="1"/>
    <col min="13341" max="13563" width="9.140625" style="43"/>
    <col min="13564" max="13564" width="9.28515625" style="43" customWidth="1"/>
    <col min="13565" max="13565" width="73.140625" style="43" customWidth="1"/>
    <col min="13566" max="13566" width="25.7109375" style="43" customWidth="1"/>
    <col min="13567" max="13567" width="20" style="43" customWidth="1"/>
    <col min="13568" max="13568" width="20.42578125" style="43" customWidth="1"/>
    <col min="13569" max="13569" width="20.7109375" style="43" customWidth="1"/>
    <col min="13570" max="13572" width="21.140625" style="43" bestFit="1" customWidth="1"/>
    <col min="13573" max="13574" width="21.140625" style="43" customWidth="1"/>
    <col min="13575" max="13575" width="21.140625" style="43" bestFit="1" customWidth="1"/>
    <col min="13576" max="13576" width="26.85546875" style="43" bestFit="1" customWidth="1"/>
    <col min="13577" max="13577" width="22.42578125" style="43" customWidth="1"/>
    <col min="13578" max="13578" width="22.140625" style="43" customWidth="1"/>
    <col min="13579" max="13579" width="21.85546875" style="43" customWidth="1"/>
    <col min="13580" max="13580" width="22.140625" style="43" customWidth="1"/>
    <col min="13581" max="13581" width="22.42578125" style="43" customWidth="1"/>
    <col min="13582" max="13583" width="21.85546875" style="43" customWidth="1"/>
    <col min="13584" max="13584" width="22.42578125" style="43" customWidth="1"/>
    <col min="13585" max="13585" width="23.28515625" style="43" customWidth="1"/>
    <col min="13586" max="13586" width="6.5703125" style="43" customWidth="1"/>
    <col min="13587" max="13587" width="0" style="43" hidden="1" customWidth="1"/>
    <col min="13588" max="13588" width="20.5703125" style="43" customWidth="1"/>
    <col min="13589" max="13589" width="5.140625" style="43" customWidth="1"/>
    <col min="13590" max="13590" width="24" style="43" customWidth="1"/>
    <col min="13591" max="13591" width="20.28515625" style="43" customWidth="1"/>
    <col min="13592" max="13592" width="18.140625" style="43" customWidth="1"/>
    <col min="13593" max="13593" width="18.85546875" style="43" bestFit="1" customWidth="1"/>
    <col min="13594" max="13595" width="18" style="43" bestFit="1" customWidth="1"/>
    <col min="13596" max="13596" width="16.28515625" style="43" customWidth="1"/>
    <col min="13597" max="13819" width="9.140625" style="43"/>
    <col min="13820" max="13820" width="9.28515625" style="43" customWidth="1"/>
    <col min="13821" max="13821" width="73.140625" style="43" customWidth="1"/>
    <col min="13822" max="13822" width="25.7109375" style="43" customWidth="1"/>
    <col min="13823" max="13823" width="20" style="43" customWidth="1"/>
    <col min="13824" max="13824" width="20.42578125" style="43" customWidth="1"/>
    <col min="13825" max="13825" width="20.7109375" style="43" customWidth="1"/>
    <col min="13826" max="13828" width="21.140625" style="43" bestFit="1" customWidth="1"/>
    <col min="13829" max="13830" width="21.140625" style="43" customWidth="1"/>
    <col min="13831" max="13831" width="21.140625" style="43" bestFit="1" customWidth="1"/>
    <col min="13832" max="13832" width="26.85546875" style="43" bestFit="1" customWidth="1"/>
    <col min="13833" max="13833" width="22.42578125" style="43" customWidth="1"/>
    <col min="13834" max="13834" width="22.140625" style="43" customWidth="1"/>
    <col min="13835" max="13835" width="21.85546875" style="43" customWidth="1"/>
    <col min="13836" max="13836" width="22.140625" style="43" customWidth="1"/>
    <col min="13837" max="13837" width="22.42578125" style="43" customWidth="1"/>
    <col min="13838" max="13839" width="21.85546875" style="43" customWidth="1"/>
    <col min="13840" max="13840" width="22.42578125" style="43" customWidth="1"/>
    <col min="13841" max="13841" width="23.28515625" style="43" customWidth="1"/>
    <col min="13842" max="13842" width="6.5703125" style="43" customWidth="1"/>
    <col min="13843" max="13843" width="0" style="43" hidden="1" customWidth="1"/>
    <col min="13844" max="13844" width="20.5703125" style="43" customWidth="1"/>
    <col min="13845" max="13845" width="5.140625" style="43" customWidth="1"/>
    <col min="13846" max="13846" width="24" style="43" customWidth="1"/>
    <col min="13847" max="13847" width="20.28515625" style="43" customWidth="1"/>
    <col min="13848" max="13848" width="18.140625" style="43" customWidth="1"/>
    <col min="13849" max="13849" width="18.85546875" style="43" bestFit="1" customWidth="1"/>
    <col min="13850" max="13851" width="18" style="43" bestFit="1" customWidth="1"/>
    <col min="13852" max="13852" width="16.28515625" style="43" customWidth="1"/>
    <col min="13853" max="14075" width="9.140625" style="43"/>
    <col min="14076" max="14076" width="9.28515625" style="43" customWidth="1"/>
    <col min="14077" max="14077" width="73.140625" style="43" customWidth="1"/>
    <col min="14078" max="14078" width="25.7109375" style="43" customWidth="1"/>
    <col min="14079" max="14079" width="20" style="43" customWidth="1"/>
    <col min="14080" max="14080" width="20.42578125" style="43" customWidth="1"/>
    <col min="14081" max="14081" width="20.7109375" style="43" customWidth="1"/>
    <col min="14082" max="14084" width="21.140625" style="43" bestFit="1" customWidth="1"/>
    <col min="14085" max="14086" width="21.140625" style="43" customWidth="1"/>
    <col min="14087" max="14087" width="21.140625" style="43" bestFit="1" customWidth="1"/>
    <col min="14088" max="14088" width="26.85546875" style="43" bestFit="1" customWidth="1"/>
    <col min="14089" max="14089" width="22.42578125" style="43" customWidth="1"/>
    <col min="14090" max="14090" width="22.140625" style="43" customWidth="1"/>
    <col min="14091" max="14091" width="21.85546875" style="43" customWidth="1"/>
    <col min="14092" max="14092" width="22.140625" style="43" customWidth="1"/>
    <col min="14093" max="14093" width="22.42578125" style="43" customWidth="1"/>
    <col min="14094" max="14095" width="21.85546875" style="43" customWidth="1"/>
    <col min="14096" max="14096" width="22.42578125" style="43" customWidth="1"/>
    <col min="14097" max="14097" width="23.28515625" style="43" customWidth="1"/>
    <col min="14098" max="14098" width="6.5703125" style="43" customWidth="1"/>
    <col min="14099" max="14099" width="0" style="43" hidden="1" customWidth="1"/>
    <col min="14100" max="14100" width="20.5703125" style="43" customWidth="1"/>
    <col min="14101" max="14101" width="5.140625" style="43" customWidth="1"/>
    <col min="14102" max="14102" width="24" style="43" customWidth="1"/>
    <col min="14103" max="14103" width="20.28515625" style="43" customWidth="1"/>
    <col min="14104" max="14104" width="18.140625" style="43" customWidth="1"/>
    <col min="14105" max="14105" width="18.85546875" style="43" bestFit="1" customWidth="1"/>
    <col min="14106" max="14107" width="18" style="43" bestFit="1" customWidth="1"/>
    <col min="14108" max="14108" width="16.28515625" style="43" customWidth="1"/>
    <col min="14109" max="14331" width="9.140625" style="43"/>
    <col min="14332" max="14332" width="9.28515625" style="43" customWidth="1"/>
    <col min="14333" max="14333" width="73.140625" style="43" customWidth="1"/>
    <col min="14334" max="14334" width="25.7109375" style="43" customWidth="1"/>
    <col min="14335" max="14335" width="20" style="43" customWidth="1"/>
    <col min="14336" max="14336" width="20.42578125" style="43" customWidth="1"/>
    <col min="14337" max="14337" width="20.7109375" style="43" customWidth="1"/>
    <col min="14338" max="14340" width="21.140625" style="43" bestFit="1" customWidth="1"/>
    <col min="14341" max="14342" width="21.140625" style="43" customWidth="1"/>
    <col min="14343" max="14343" width="21.140625" style="43" bestFit="1" customWidth="1"/>
    <col min="14344" max="14344" width="26.85546875" style="43" bestFit="1" customWidth="1"/>
    <col min="14345" max="14345" width="22.42578125" style="43" customWidth="1"/>
    <col min="14346" max="14346" width="22.140625" style="43" customWidth="1"/>
    <col min="14347" max="14347" width="21.85546875" style="43" customWidth="1"/>
    <col min="14348" max="14348" width="22.140625" style="43" customWidth="1"/>
    <col min="14349" max="14349" width="22.42578125" style="43" customWidth="1"/>
    <col min="14350" max="14351" width="21.85546875" style="43" customWidth="1"/>
    <col min="14352" max="14352" width="22.42578125" style="43" customWidth="1"/>
    <col min="14353" max="14353" width="23.28515625" style="43" customWidth="1"/>
    <col min="14354" max="14354" width="6.5703125" style="43" customWidth="1"/>
    <col min="14355" max="14355" width="0" style="43" hidden="1" customWidth="1"/>
    <col min="14356" max="14356" width="20.5703125" style="43" customWidth="1"/>
    <col min="14357" max="14357" width="5.140625" style="43" customWidth="1"/>
    <col min="14358" max="14358" width="24" style="43" customWidth="1"/>
    <col min="14359" max="14359" width="20.28515625" style="43" customWidth="1"/>
    <col min="14360" max="14360" width="18.140625" style="43" customWidth="1"/>
    <col min="14361" max="14361" width="18.85546875" style="43" bestFit="1" customWidth="1"/>
    <col min="14362" max="14363" width="18" style="43" bestFit="1" customWidth="1"/>
    <col min="14364" max="14364" width="16.28515625" style="43" customWidth="1"/>
    <col min="14365" max="14587" width="9.140625" style="43"/>
    <col min="14588" max="14588" width="9.28515625" style="43" customWidth="1"/>
    <col min="14589" max="14589" width="73.140625" style="43" customWidth="1"/>
    <col min="14590" max="14590" width="25.7109375" style="43" customWidth="1"/>
    <col min="14591" max="14591" width="20" style="43" customWidth="1"/>
    <col min="14592" max="14592" width="20.42578125" style="43" customWidth="1"/>
    <col min="14593" max="14593" width="20.7109375" style="43" customWidth="1"/>
    <col min="14594" max="14596" width="21.140625" style="43" bestFit="1" customWidth="1"/>
    <col min="14597" max="14598" width="21.140625" style="43" customWidth="1"/>
    <col min="14599" max="14599" width="21.140625" style="43" bestFit="1" customWidth="1"/>
    <col min="14600" max="14600" width="26.85546875" style="43" bestFit="1" customWidth="1"/>
    <col min="14601" max="14601" width="22.42578125" style="43" customWidth="1"/>
    <col min="14602" max="14602" width="22.140625" style="43" customWidth="1"/>
    <col min="14603" max="14603" width="21.85546875" style="43" customWidth="1"/>
    <col min="14604" max="14604" width="22.140625" style="43" customWidth="1"/>
    <col min="14605" max="14605" width="22.42578125" style="43" customWidth="1"/>
    <col min="14606" max="14607" width="21.85546875" style="43" customWidth="1"/>
    <col min="14608" max="14608" width="22.42578125" style="43" customWidth="1"/>
    <col min="14609" max="14609" width="23.28515625" style="43" customWidth="1"/>
    <col min="14610" max="14610" width="6.5703125" style="43" customWidth="1"/>
    <col min="14611" max="14611" width="0" style="43" hidden="1" customWidth="1"/>
    <col min="14612" max="14612" width="20.5703125" style="43" customWidth="1"/>
    <col min="14613" max="14613" width="5.140625" style="43" customWidth="1"/>
    <col min="14614" max="14614" width="24" style="43" customWidth="1"/>
    <col min="14615" max="14615" width="20.28515625" style="43" customWidth="1"/>
    <col min="14616" max="14616" width="18.140625" style="43" customWidth="1"/>
    <col min="14617" max="14617" width="18.85546875" style="43" bestFit="1" customWidth="1"/>
    <col min="14618" max="14619" width="18" style="43" bestFit="1" customWidth="1"/>
    <col min="14620" max="14620" width="16.28515625" style="43" customWidth="1"/>
    <col min="14621" max="14843" width="9.140625" style="43"/>
    <col min="14844" max="14844" width="9.28515625" style="43" customWidth="1"/>
    <col min="14845" max="14845" width="73.140625" style="43" customWidth="1"/>
    <col min="14846" max="14846" width="25.7109375" style="43" customWidth="1"/>
    <col min="14847" max="14847" width="20" style="43" customWidth="1"/>
    <col min="14848" max="14848" width="20.42578125" style="43" customWidth="1"/>
    <col min="14849" max="14849" width="20.7109375" style="43" customWidth="1"/>
    <col min="14850" max="14852" width="21.140625" style="43" bestFit="1" customWidth="1"/>
    <col min="14853" max="14854" width="21.140625" style="43" customWidth="1"/>
    <col min="14855" max="14855" width="21.140625" style="43" bestFit="1" customWidth="1"/>
    <col min="14856" max="14856" width="26.85546875" style="43" bestFit="1" customWidth="1"/>
    <col min="14857" max="14857" width="22.42578125" style="43" customWidth="1"/>
    <col min="14858" max="14858" width="22.140625" style="43" customWidth="1"/>
    <col min="14859" max="14859" width="21.85546875" style="43" customWidth="1"/>
    <col min="14860" max="14860" width="22.140625" style="43" customWidth="1"/>
    <col min="14861" max="14861" width="22.42578125" style="43" customWidth="1"/>
    <col min="14862" max="14863" width="21.85546875" style="43" customWidth="1"/>
    <col min="14864" max="14864" width="22.42578125" style="43" customWidth="1"/>
    <col min="14865" max="14865" width="23.28515625" style="43" customWidth="1"/>
    <col min="14866" max="14866" width="6.5703125" style="43" customWidth="1"/>
    <col min="14867" max="14867" width="0" style="43" hidden="1" customWidth="1"/>
    <col min="14868" max="14868" width="20.5703125" style="43" customWidth="1"/>
    <col min="14869" max="14869" width="5.140625" style="43" customWidth="1"/>
    <col min="14870" max="14870" width="24" style="43" customWidth="1"/>
    <col min="14871" max="14871" width="20.28515625" style="43" customWidth="1"/>
    <col min="14872" max="14872" width="18.140625" style="43" customWidth="1"/>
    <col min="14873" max="14873" width="18.85546875" style="43" bestFit="1" customWidth="1"/>
    <col min="14874" max="14875" width="18" style="43" bestFit="1" customWidth="1"/>
    <col min="14876" max="14876" width="16.28515625" style="43" customWidth="1"/>
    <col min="14877" max="15099" width="9.140625" style="43"/>
    <col min="15100" max="15100" width="9.28515625" style="43" customWidth="1"/>
    <col min="15101" max="15101" width="73.140625" style="43" customWidth="1"/>
    <col min="15102" max="15102" width="25.7109375" style="43" customWidth="1"/>
    <col min="15103" max="15103" width="20" style="43" customWidth="1"/>
    <col min="15104" max="15104" width="20.42578125" style="43" customWidth="1"/>
    <col min="15105" max="15105" width="20.7109375" style="43" customWidth="1"/>
    <col min="15106" max="15108" width="21.140625" style="43" bestFit="1" customWidth="1"/>
    <col min="15109" max="15110" width="21.140625" style="43" customWidth="1"/>
    <col min="15111" max="15111" width="21.140625" style="43" bestFit="1" customWidth="1"/>
    <col min="15112" max="15112" width="26.85546875" style="43" bestFit="1" customWidth="1"/>
    <col min="15113" max="15113" width="22.42578125" style="43" customWidth="1"/>
    <col min="15114" max="15114" width="22.140625" style="43" customWidth="1"/>
    <col min="15115" max="15115" width="21.85546875" style="43" customWidth="1"/>
    <col min="15116" max="15116" width="22.140625" style="43" customWidth="1"/>
    <col min="15117" max="15117" width="22.42578125" style="43" customWidth="1"/>
    <col min="15118" max="15119" width="21.85546875" style="43" customWidth="1"/>
    <col min="15120" max="15120" width="22.42578125" style="43" customWidth="1"/>
    <col min="15121" max="15121" width="23.28515625" style="43" customWidth="1"/>
    <col min="15122" max="15122" width="6.5703125" style="43" customWidth="1"/>
    <col min="15123" max="15123" width="0" style="43" hidden="1" customWidth="1"/>
    <col min="15124" max="15124" width="20.5703125" style="43" customWidth="1"/>
    <col min="15125" max="15125" width="5.140625" style="43" customWidth="1"/>
    <col min="15126" max="15126" width="24" style="43" customWidth="1"/>
    <col min="15127" max="15127" width="20.28515625" style="43" customWidth="1"/>
    <col min="15128" max="15128" width="18.140625" style="43" customWidth="1"/>
    <col min="15129" max="15129" width="18.85546875" style="43" bestFit="1" customWidth="1"/>
    <col min="15130" max="15131" width="18" style="43" bestFit="1" customWidth="1"/>
    <col min="15132" max="15132" width="16.28515625" style="43" customWidth="1"/>
    <col min="15133" max="15355" width="9.140625" style="43"/>
    <col min="15356" max="15356" width="9.28515625" style="43" customWidth="1"/>
    <col min="15357" max="15357" width="73.140625" style="43" customWidth="1"/>
    <col min="15358" max="15358" width="25.7109375" style="43" customWidth="1"/>
    <col min="15359" max="15359" width="20" style="43" customWidth="1"/>
    <col min="15360" max="15360" width="20.42578125" style="43" customWidth="1"/>
    <col min="15361" max="15361" width="20.7109375" style="43" customWidth="1"/>
    <col min="15362" max="15364" width="21.140625" style="43" bestFit="1" customWidth="1"/>
    <col min="15365" max="15366" width="21.140625" style="43" customWidth="1"/>
    <col min="15367" max="15367" width="21.140625" style="43" bestFit="1" customWidth="1"/>
    <col min="15368" max="15368" width="26.85546875" style="43" bestFit="1" customWidth="1"/>
    <col min="15369" max="15369" width="22.42578125" style="43" customWidth="1"/>
    <col min="15370" max="15370" width="22.140625" style="43" customWidth="1"/>
    <col min="15371" max="15371" width="21.85546875" style="43" customWidth="1"/>
    <col min="15372" max="15372" width="22.140625" style="43" customWidth="1"/>
    <col min="15373" max="15373" width="22.42578125" style="43" customWidth="1"/>
    <col min="15374" max="15375" width="21.85546875" style="43" customWidth="1"/>
    <col min="15376" max="15376" width="22.42578125" style="43" customWidth="1"/>
    <col min="15377" max="15377" width="23.28515625" style="43" customWidth="1"/>
    <col min="15378" max="15378" width="6.5703125" style="43" customWidth="1"/>
    <col min="15379" max="15379" width="0" style="43" hidden="1" customWidth="1"/>
    <col min="15380" max="15380" width="20.5703125" style="43" customWidth="1"/>
    <col min="15381" max="15381" width="5.140625" style="43" customWidth="1"/>
    <col min="15382" max="15382" width="24" style="43" customWidth="1"/>
    <col min="15383" max="15383" width="20.28515625" style="43" customWidth="1"/>
    <col min="15384" max="15384" width="18.140625" style="43" customWidth="1"/>
    <col min="15385" max="15385" width="18.85546875" style="43" bestFit="1" customWidth="1"/>
    <col min="15386" max="15387" width="18" style="43" bestFit="1" customWidth="1"/>
    <col min="15388" max="15388" width="16.28515625" style="43" customWidth="1"/>
    <col min="15389" max="15611" width="9.140625" style="43"/>
    <col min="15612" max="15612" width="9.28515625" style="43" customWidth="1"/>
    <col min="15613" max="15613" width="73.140625" style="43" customWidth="1"/>
    <col min="15614" max="15614" width="25.7109375" style="43" customWidth="1"/>
    <col min="15615" max="15615" width="20" style="43" customWidth="1"/>
    <col min="15616" max="15616" width="20.42578125" style="43" customWidth="1"/>
    <col min="15617" max="15617" width="20.7109375" style="43" customWidth="1"/>
    <col min="15618" max="15620" width="21.140625" style="43" bestFit="1" customWidth="1"/>
    <col min="15621" max="15622" width="21.140625" style="43" customWidth="1"/>
    <col min="15623" max="15623" width="21.140625" style="43" bestFit="1" customWidth="1"/>
    <col min="15624" max="15624" width="26.85546875" style="43" bestFit="1" customWidth="1"/>
    <col min="15625" max="15625" width="22.42578125" style="43" customWidth="1"/>
    <col min="15626" max="15626" width="22.140625" style="43" customWidth="1"/>
    <col min="15627" max="15627" width="21.85546875" style="43" customWidth="1"/>
    <col min="15628" max="15628" width="22.140625" style="43" customWidth="1"/>
    <col min="15629" max="15629" width="22.42578125" style="43" customWidth="1"/>
    <col min="15630" max="15631" width="21.85546875" style="43" customWidth="1"/>
    <col min="15632" max="15632" width="22.42578125" style="43" customWidth="1"/>
    <col min="15633" max="15633" width="23.28515625" style="43" customWidth="1"/>
    <col min="15634" max="15634" width="6.5703125" style="43" customWidth="1"/>
    <col min="15635" max="15635" width="0" style="43" hidden="1" customWidth="1"/>
    <col min="15636" max="15636" width="20.5703125" style="43" customWidth="1"/>
    <col min="15637" max="15637" width="5.140625" style="43" customWidth="1"/>
    <col min="15638" max="15638" width="24" style="43" customWidth="1"/>
    <col min="15639" max="15639" width="20.28515625" style="43" customWidth="1"/>
    <col min="15640" max="15640" width="18.140625" style="43" customWidth="1"/>
    <col min="15641" max="15641" width="18.85546875" style="43" bestFit="1" customWidth="1"/>
    <col min="15642" max="15643" width="18" style="43" bestFit="1" customWidth="1"/>
    <col min="15644" max="15644" width="16.28515625" style="43" customWidth="1"/>
    <col min="15645" max="15867" width="9.140625" style="43"/>
    <col min="15868" max="15868" width="9.28515625" style="43" customWidth="1"/>
    <col min="15869" max="15869" width="73.140625" style="43" customWidth="1"/>
    <col min="15870" max="15870" width="25.7109375" style="43" customWidth="1"/>
    <col min="15871" max="15871" width="20" style="43" customWidth="1"/>
    <col min="15872" max="15872" width="20.42578125" style="43" customWidth="1"/>
    <col min="15873" max="15873" width="20.7109375" style="43" customWidth="1"/>
    <col min="15874" max="15876" width="21.140625" style="43" bestFit="1" customWidth="1"/>
    <col min="15877" max="15878" width="21.140625" style="43" customWidth="1"/>
    <col min="15879" max="15879" width="21.140625" style="43" bestFit="1" customWidth="1"/>
    <col min="15880" max="15880" width="26.85546875" style="43" bestFit="1" customWidth="1"/>
    <col min="15881" max="15881" width="22.42578125" style="43" customWidth="1"/>
    <col min="15882" max="15882" width="22.140625" style="43" customWidth="1"/>
    <col min="15883" max="15883" width="21.85546875" style="43" customWidth="1"/>
    <col min="15884" max="15884" width="22.140625" style="43" customWidth="1"/>
    <col min="15885" max="15885" width="22.42578125" style="43" customWidth="1"/>
    <col min="15886" max="15887" width="21.85546875" style="43" customWidth="1"/>
    <col min="15888" max="15888" width="22.42578125" style="43" customWidth="1"/>
    <col min="15889" max="15889" width="23.28515625" style="43" customWidth="1"/>
    <col min="15890" max="15890" width="6.5703125" style="43" customWidth="1"/>
    <col min="15891" max="15891" width="0" style="43" hidden="1" customWidth="1"/>
    <col min="15892" max="15892" width="20.5703125" style="43" customWidth="1"/>
    <col min="15893" max="15893" width="5.140625" style="43" customWidth="1"/>
    <col min="15894" max="15894" width="24" style="43" customWidth="1"/>
    <col min="15895" max="15895" width="20.28515625" style="43" customWidth="1"/>
    <col min="15896" max="15896" width="18.140625" style="43" customWidth="1"/>
    <col min="15897" max="15897" width="18.85546875" style="43" bestFit="1" customWidth="1"/>
    <col min="15898" max="15899" width="18" style="43" bestFit="1" customWidth="1"/>
    <col min="15900" max="15900" width="16.28515625" style="43" customWidth="1"/>
    <col min="15901" max="16123" width="9.140625" style="43"/>
    <col min="16124" max="16124" width="9.28515625" style="43" customWidth="1"/>
    <col min="16125" max="16125" width="73.140625" style="43" customWidth="1"/>
    <col min="16126" max="16126" width="25.7109375" style="43" customWidth="1"/>
    <col min="16127" max="16127" width="20" style="43" customWidth="1"/>
    <col min="16128" max="16128" width="20.42578125" style="43" customWidth="1"/>
    <col min="16129" max="16129" width="20.7109375" style="43" customWidth="1"/>
    <col min="16130" max="16132" width="21.140625" style="43" bestFit="1" customWidth="1"/>
    <col min="16133" max="16134" width="21.140625" style="43" customWidth="1"/>
    <col min="16135" max="16135" width="21.140625" style="43" bestFit="1" customWidth="1"/>
    <col min="16136" max="16136" width="26.85546875" style="43" bestFit="1" customWidth="1"/>
    <col min="16137" max="16137" width="22.42578125" style="43" customWidth="1"/>
    <col min="16138" max="16138" width="22.140625" style="43" customWidth="1"/>
    <col min="16139" max="16139" width="21.85546875" style="43" customWidth="1"/>
    <col min="16140" max="16140" width="22.140625" style="43" customWidth="1"/>
    <col min="16141" max="16141" width="22.42578125" style="43" customWidth="1"/>
    <col min="16142" max="16143" width="21.85546875" style="43" customWidth="1"/>
    <col min="16144" max="16144" width="22.42578125" style="43" customWidth="1"/>
    <col min="16145" max="16145" width="23.28515625" style="43" customWidth="1"/>
    <col min="16146" max="16146" width="6.5703125" style="43" customWidth="1"/>
    <col min="16147" max="16147" width="0" style="43" hidden="1" customWidth="1"/>
    <col min="16148" max="16148" width="20.5703125" style="43" customWidth="1"/>
    <col min="16149" max="16149" width="5.140625" style="43" customWidth="1"/>
    <col min="16150" max="16150" width="24" style="43" customWidth="1"/>
    <col min="16151" max="16151" width="20.28515625" style="43" customWidth="1"/>
    <col min="16152" max="16152" width="18.140625" style="43" customWidth="1"/>
    <col min="16153" max="16153" width="18.85546875" style="43" bestFit="1" customWidth="1"/>
    <col min="16154" max="16155" width="18" style="43" bestFit="1" customWidth="1"/>
    <col min="16156" max="16156" width="16.28515625" style="43" customWidth="1"/>
    <col min="16157" max="16384" width="9.140625" style="43"/>
  </cols>
  <sheetData>
    <row r="2" spans="1:11" x14ac:dyDescent="0.25">
      <c r="C2" s="186"/>
      <c r="D2" s="186"/>
      <c r="E2" s="186"/>
    </row>
    <row r="3" spans="1:11" x14ac:dyDescent="0.25">
      <c r="C3" s="187"/>
      <c r="D3" s="187"/>
      <c r="E3" s="187"/>
    </row>
    <row r="4" spans="1:11" x14ac:dyDescent="0.25">
      <c r="C4" s="187"/>
      <c r="D4" s="187"/>
      <c r="E4" s="187"/>
    </row>
    <row r="5" spans="1:11" x14ac:dyDescent="0.25">
      <c r="C5" s="127"/>
      <c r="D5" s="127"/>
      <c r="E5" s="127"/>
    </row>
    <row r="6" spans="1:11" x14ac:dyDescent="0.25">
      <c r="C6" s="127"/>
      <c r="D6" s="127"/>
      <c r="E6" s="127"/>
    </row>
    <row r="7" spans="1:11" x14ac:dyDescent="0.25">
      <c r="C7" s="127"/>
      <c r="D7" s="127"/>
      <c r="E7" s="127"/>
    </row>
    <row r="8" spans="1:11" x14ac:dyDescent="0.25">
      <c r="C8" s="127"/>
      <c r="D8" s="127"/>
      <c r="E8" s="127"/>
    </row>
    <row r="9" spans="1:11" x14ac:dyDescent="0.25">
      <c r="C9" s="127"/>
      <c r="D9" s="127"/>
      <c r="E9" s="127"/>
    </row>
    <row r="11" spans="1:11" x14ac:dyDescent="0.25">
      <c r="A11" s="46" t="s">
        <v>0</v>
      </c>
      <c r="C11" s="185" t="str">
        <f>'PLANILHA ORÇAMENTOS'!C14</f>
        <v>HOSPITAL REGIONAL DE BEBEDOURO - 2ª FASE</v>
      </c>
      <c r="D11" s="185"/>
      <c r="E11" s="185"/>
      <c r="F11" s="185"/>
      <c r="G11" s="185"/>
      <c r="H11" s="185"/>
      <c r="I11" s="185"/>
      <c r="J11" s="185"/>
      <c r="K11" s="185"/>
    </row>
    <row r="12" spans="1:11" x14ac:dyDescent="0.25">
      <c r="A12" s="46" t="s">
        <v>35</v>
      </c>
      <c r="C12" s="185" t="str">
        <f>'PLANILHA ORÇAMENTOS'!C15</f>
        <v>FORNECIMENTOE IMPLANTAÇÃO DE ELEVADORES E DE MONTA CARGAS</v>
      </c>
      <c r="D12" s="185"/>
      <c r="E12" s="185"/>
      <c r="F12" s="185"/>
      <c r="G12" s="185"/>
      <c r="H12" s="185"/>
      <c r="I12" s="185"/>
      <c r="J12" s="185"/>
      <c r="K12" s="185"/>
    </row>
    <row r="13" spans="1:11" x14ac:dyDescent="0.25">
      <c r="A13" s="46" t="s">
        <v>36</v>
      </c>
      <c r="C13" s="185" t="str">
        <f>'PLANILHA ORÇAMENTOS'!C16</f>
        <v>Av. AMÉLIA BERNARDINO CUTRALE - BEBEDOURO - SP</v>
      </c>
      <c r="D13" s="185"/>
      <c r="E13" s="185"/>
      <c r="F13" s="185"/>
      <c r="G13" s="185"/>
      <c r="H13" s="185"/>
      <c r="I13" s="185"/>
      <c r="J13" s="185"/>
      <c r="K13" s="185"/>
    </row>
    <row r="14" spans="1:11" ht="18" customHeight="1" x14ac:dyDescent="0.25">
      <c r="A14" s="46" t="s">
        <v>55</v>
      </c>
      <c r="C14" s="185">
        <f>'PLANILHA ORÇAMENTOS'!C17</f>
        <v>0</v>
      </c>
      <c r="D14" s="185"/>
      <c r="E14" s="185"/>
      <c r="F14" s="185"/>
      <c r="G14" s="185"/>
      <c r="H14" s="185"/>
      <c r="I14" s="185"/>
      <c r="J14" s="185"/>
      <c r="K14" s="185"/>
    </row>
    <row r="15" spans="1:11" ht="18" customHeight="1" x14ac:dyDescent="0.25">
      <c r="A15" s="46"/>
      <c r="C15" s="181"/>
      <c r="D15" s="181"/>
      <c r="E15" s="181"/>
      <c r="F15" s="181"/>
      <c r="G15" s="181"/>
      <c r="H15" s="181"/>
      <c r="I15" s="181"/>
      <c r="J15" s="181"/>
      <c r="K15" s="181"/>
    </row>
    <row r="16" spans="1:11" ht="18" customHeight="1" x14ac:dyDescent="0.25">
      <c r="A16" s="46"/>
      <c r="C16" s="181"/>
      <c r="D16" s="181"/>
      <c r="E16" s="181"/>
      <c r="F16" s="181"/>
      <c r="G16" s="181"/>
      <c r="H16" s="181"/>
      <c r="I16" s="181"/>
      <c r="J16" s="181"/>
      <c r="K16" s="181"/>
    </row>
    <row r="17" spans="1:25" ht="18" customHeight="1" x14ac:dyDescent="0.25">
      <c r="A17" s="46"/>
      <c r="C17" s="181"/>
      <c r="D17" s="181"/>
      <c r="E17" s="181"/>
      <c r="F17" s="181"/>
      <c r="G17" s="181"/>
      <c r="H17" s="181"/>
      <c r="I17" s="181"/>
      <c r="J17" s="181"/>
      <c r="K17" s="181"/>
    </row>
    <row r="18" spans="1:25" ht="14.25" customHeight="1" x14ac:dyDescent="0.25">
      <c r="C18" s="44"/>
      <c r="D18" s="45"/>
      <c r="E18" s="45"/>
    </row>
    <row r="19" spans="1:25" ht="22.5" x14ac:dyDescent="0.3">
      <c r="C19" s="128" t="s">
        <v>40</v>
      </c>
      <c r="D19" s="45"/>
      <c r="E19" s="45"/>
    </row>
    <row r="20" spans="1:25" ht="22.5" x14ac:dyDescent="0.3">
      <c r="C20" s="128"/>
      <c r="D20" s="45"/>
      <c r="E20" s="45"/>
    </row>
    <row r="21" spans="1:25" ht="22.5" x14ac:dyDescent="0.3">
      <c r="C21" s="128"/>
      <c r="D21" s="45"/>
      <c r="E21" s="45"/>
    </row>
    <row r="22" spans="1:25" s="129" customFormat="1" ht="15" x14ac:dyDescent="0.25">
      <c r="B22" s="130"/>
      <c r="C22" s="198"/>
      <c r="D22" s="198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31"/>
    </row>
    <row r="23" spans="1:25" s="58" customFormat="1" ht="15" x14ac:dyDescent="0.25">
      <c r="B23" s="132" t="s">
        <v>6</v>
      </c>
      <c r="C23" s="132" t="s">
        <v>24</v>
      </c>
      <c r="D23" s="133" t="s">
        <v>25</v>
      </c>
      <c r="E23" s="134" t="s">
        <v>12</v>
      </c>
      <c r="F23" s="134" t="s">
        <v>13</v>
      </c>
      <c r="G23" s="134" t="s">
        <v>14</v>
      </c>
      <c r="H23" s="134" t="s">
        <v>15</v>
      </c>
      <c r="I23" s="134" t="s">
        <v>16</v>
      </c>
      <c r="J23" s="134" t="s">
        <v>17</v>
      </c>
      <c r="K23" s="134" t="s">
        <v>18</v>
      </c>
      <c r="L23" s="134" t="s">
        <v>19</v>
      </c>
      <c r="M23" s="134" t="s">
        <v>20</v>
      </c>
      <c r="N23" s="134" t="s">
        <v>21</v>
      </c>
      <c r="O23" s="134" t="s">
        <v>22</v>
      </c>
      <c r="P23" s="134" t="s">
        <v>23</v>
      </c>
      <c r="Q23" s="135" t="s">
        <v>9</v>
      </c>
      <c r="T23" s="136"/>
      <c r="U23" s="136"/>
      <c r="V23" s="136"/>
    </row>
    <row r="24" spans="1:25" s="137" customFormat="1" ht="15" x14ac:dyDescent="0.2">
      <c r="B24" s="191">
        <v>1</v>
      </c>
      <c r="C24" s="193" t="str">
        <f>'PLANILHA RESUMIDA'!C19</f>
        <v>Elevador maca leito</v>
      </c>
      <c r="D24" s="196">
        <f>'PLANILHA RESUMIDA'!E19</f>
        <v>0</v>
      </c>
      <c r="E24" s="138">
        <f t="shared" ref="E24:P24" si="0">$D$24*E25</f>
        <v>0</v>
      </c>
      <c r="F24" s="138">
        <f t="shared" si="0"/>
        <v>0</v>
      </c>
      <c r="G24" s="138">
        <f t="shared" si="0"/>
        <v>0</v>
      </c>
      <c r="H24" s="138">
        <f t="shared" si="0"/>
        <v>0</v>
      </c>
      <c r="I24" s="138">
        <f t="shared" si="0"/>
        <v>0</v>
      </c>
      <c r="J24" s="138">
        <f t="shared" si="0"/>
        <v>0</v>
      </c>
      <c r="K24" s="138">
        <f t="shared" si="0"/>
        <v>0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9">
        <f t="shared" ref="Q24:Q29" si="1">SUM(E24:P24)</f>
        <v>0</v>
      </c>
      <c r="S24" s="137">
        <f t="shared" ref="S24:S29" si="2">+Q24-D24</f>
        <v>0</v>
      </c>
      <c r="T24" s="140"/>
      <c r="U24" s="140"/>
      <c r="V24" s="140"/>
      <c r="W24" s="141"/>
      <c r="X24" s="141"/>
    </row>
    <row r="25" spans="1:25" s="49" customFormat="1" ht="15" x14ac:dyDescent="0.2">
      <c r="B25" s="192"/>
      <c r="C25" s="194"/>
      <c r="D25" s="197"/>
      <c r="E25" s="142">
        <v>0.09</v>
      </c>
      <c r="F25" s="142">
        <v>0.09</v>
      </c>
      <c r="G25" s="142">
        <v>0.09</v>
      </c>
      <c r="H25" s="142">
        <v>0.09</v>
      </c>
      <c r="I25" s="142">
        <v>0.09</v>
      </c>
      <c r="J25" s="142">
        <v>0.09</v>
      </c>
      <c r="K25" s="142">
        <v>0.09</v>
      </c>
      <c r="L25" s="142">
        <v>0.08</v>
      </c>
      <c r="M25" s="142">
        <v>0.08</v>
      </c>
      <c r="N25" s="142">
        <v>0.08</v>
      </c>
      <c r="O25" s="142">
        <v>0.08</v>
      </c>
      <c r="P25" s="142">
        <v>0.05</v>
      </c>
      <c r="Q25" s="143">
        <f t="shared" si="1"/>
        <v>0.99999999999999978</v>
      </c>
      <c r="R25" s="144"/>
      <c r="S25" s="137">
        <f t="shared" si="2"/>
        <v>0.99999999999999978</v>
      </c>
      <c r="T25" s="145"/>
      <c r="U25" s="146"/>
      <c r="V25" s="145"/>
      <c r="W25" s="147"/>
      <c r="X25" s="147"/>
      <c r="Y25" s="109"/>
    </row>
    <row r="26" spans="1:25" s="137" customFormat="1" ht="15" x14ac:dyDescent="0.2">
      <c r="B26" s="191">
        <v>2</v>
      </c>
      <c r="C26" s="193" t="str">
        <f>'PLANILHA RESUMIDA'!C20</f>
        <v>Elevador social</v>
      </c>
      <c r="D26" s="196">
        <f>'PLANILHA RESUMIDA'!E20</f>
        <v>0</v>
      </c>
      <c r="E26" s="138">
        <f t="shared" ref="E26:P26" si="3">$D$26*E27</f>
        <v>0</v>
      </c>
      <c r="F26" s="138">
        <f t="shared" si="3"/>
        <v>0</v>
      </c>
      <c r="G26" s="138">
        <f t="shared" si="3"/>
        <v>0</v>
      </c>
      <c r="H26" s="138">
        <f t="shared" si="3"/>
        <v>0</v>
      </c>
      <c r="I26" s="138">
        <f t="shared" si="3"/>
        <v>0</v>
      </c>
      <c r="J26" s="138">
        <f t="shared" si="3"/>
        <v>0</v>
      </c>
      <c r="K26" s="138">
        <f t="shared" si="3"/>
        <v>0</v>
      </c>
      <c r="L26" s="138">
        <f t="shared" si="3"/>
        <v>0</v>
      </c>
      <c r="M26" s="138">
        <f t="shared" si="3"/>
        <v>0</v>
      </c>
      <c r="N26" s="138">
        <f t="shared" si="3"/>
        <v>0</v>
      </c>
      <c r="O26" s="138">
        <f t="shared" si="3"/>
        <v>0</v>
      </c>
      <c r="P26" s="138">
        <f t="shared" si="3"/>
        <v>0</v>
      </c>
      <c r="Q26" s="139">
        <f t="shared" si="1"/>
        <v>0</v>
      </c>
      <c r="S26" s="137">
        <f t="shared" si="2"/>
        <v>0</v>
      </c>
      <c r="T26" s="140"/>
      <c r="U26" s="140"/>
      <c r="V26" s="140"/>
      <c r="W26" s="141"/>
      <c r="X26" s="141"/>
    </row>
    <row r="27" spans="1:25" s="49" customFormat="1" ht="15" x14ac:dyDescent="0.2">
      <c r="B27" s="192"/>
      <c r="C27" s="194"/>
      <c r="D27" s="197"/>
      <c r="E27" s="142">
        <v>0.09</v>
      </c>
      <c r="F27" s="142">
        <v>0.09</v>
      </c>
      <c r="G27" s="142">
        <v>0.09</v>
      </c>
      <c r="H27" s="142">
        <v>0.09</v>
      </c>
      <c r="I27" s="142">
        <v>0.09</v>
      </c>
      <c r="J27" s="142">
        <v>0.09</v>
      </c>
      <c r="K27" s="142">
        <v>0.09</v>
      </c>
      <c r="L27" s="142">
        <v>0.08</v>
      </c>
      <c r="M27" s="142">
        <v>0.08</v>
      </c>
      <c r="N27" s="142">
        <v>0.08</v>
      </c>
      <c r="O27" s="142">
        <v>0.08</v>
      </c>
      <c r="P27" s="142">
        <v>0.05</v>
      </c>
      <c r="Q27" s="143">
        <f t="shared" si="1"/>
        <v>0.99999999999999978</v>
      </c>
      <c r="S27" s="137">
        <f t="shared" si="2"/>
        <v>0.99999999999999978</v>
      </c>
      <c r="T27" s="145"/>
      <c r="U27" s="146"/>
      <c r="V27" s="145"/>
      <c r="W27" s="147"/>
      <c r="X27" s="147"/>
    </row>
    <row r="28" spans="1:25" s="137" customFormat="1" ht="15" x14ac:dyDescent="0.2">
      <c r="B28" s="191">
        <v>3</v>
      </c>
      <c r="C28" s="193" t="str">
        <f>'PLANILHA RESUMIDA'!C21</f>
        <v xml:space="preserve">Monta cargas </v>
      </c>
      <c r="D28" s="196">
        <f>'PLANILHA RESUMIDA'!E21</f>
        <v>0</v>
      </c>
      <c r="E28" s="138">
        <f t="shared" ref="E28:P28" si="4">$D$28*E29</f>
        <v>0</v>
      </c>
      <c r="F28" s="138">
        <f t="shared" si="4"/>
        <v>0</v>
      </c>
      <c r="G28" s="138">
        <f t="shared" si="4"/>
        <v>0</v>
      </c>
      <c r="H28" s="138">
        <f t="shared" si="4"/>
        <v>0</v>
      </c>
      <c r="I28" s="138">
        <f t="shared" si="4"/>
        <v>0</v>
      </c>
      <c r="J28" s="138">
        <f t="shared" si="4"/>
        <v>0</v>
      </c>
      <c r="K28" s="138">
        <f t="shared" si="4"/>
        <v>0</v>
      </c>
      <c r="L28" s="138">
        <f t="shared" si="4"/>
        <v>0</v>
      </c>
      <c r="M28" s="138">
        <f t="shared" si="4"/>
        <v>0</v>
      </c>
      <c r="N28" s="138">
        <f t="shared" si="4"/>
        <v>0</v>
      </c>
      <c r="O28" s="138">
        <f t="shared" si="4"/>
        <v>0</v>
      </c>
      <c r="P28" s="138">
        <f t="shared" si="4"/>
        <v>0</v>
      </c>
      <c r="Q28" s="139">
        <f t="shared" si="1"/>
        <v>0</v>
      </c>
      <c r="S28" s="137">
        <f t="shared" si="2"/>
        <v>0</v>
      </c>
      <c r="T28" s="140"/>
      <c r="U28" s="140"/>
      <c r="V28" s="140"/>
      <c r="W28" s="141"/>
      <c r="X28" s="141"/>
    </row>
    <row r="29" spans="1:25" s="49" customFormat="1" ht="15" x14ac:dyDescent="0.2">
      <c r="B29" s="192"/>
      <c r="C29" s="194"/>
      <c r="D29" s="197"/>
      <c r="E29" s="142"/>
      <c r="F29" s="142"/>
      <c r="G29" s="142"/>
      <c r="H29" s="142"/>
      <c r="I29" s="142"/>
      <c r="J29" s="142"/>
      <c r="K29" s="142">
        <v>0.2</v>
      </c>
      <c r="L29" s="142">
        <v>0.2</v>
      </c>
      <c r="M29" s="142">
        <v>0.2</v>
      </c>
      <c r="N29" s="142">
        <v>0.15</v>
      </c>
      <c r="O29" s="142">
        <v>0.15</v>
      </c>
      <c r="P29" s="142">
        <v>0.1</v>
      </c>
      <c r="Q29" s="143">
        <f t="shared" si="1"/>
        <v>1.0000000000000002</v>
      </c>
      <c r="R29" s="144"/>
      <c r="S29" s="137">
        <f t="shared" si="2"/>
        <v>1.0000000000000002</v>
      </c>
      <c r="T29" s="145"/>
      <c r="U29" s="146"/>
      <c r="V29" s="145"/>
      <c r="W29" s="147"/>
      <c r="X29" s="147"/>
      <c r="Y29" s="109"/>
    </row>
    <row r="30" spans="1:25" s="63" customFormat="1" ht="15" x14ac:dyDescent="0.2">
      <c r="B30" s="148"/>
      <c r="C30" s="149" t="s">
        <v>50</v>
      </c>
      <c r="D30" s="150">
        <f>SUM(D24:D29)</f>
        <v>0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151"/>
      <c r="R30" s="152"/>
      <c r="S30" s="152"/>
      <c r="T30" s="153"/>
      <c r="U30" s="154"/>
      <c r="V30" s="153"/>
      <c r="W30" s="155"/>
      <c r="X30" s="155"/>
    </row>
    <row r="31" spans="1:25" s="63" customFormat="1" ht="15" x14ac:dyDescent="0.2">
      <c r="B31" s="135" t="s">
        <v>33</v>
      </c>
      <c r="C31" s="156">
        <v>0.14000000000000001</v>
      </c>
      <c r="D31" s="150">
        <f>D30*C31</f>
        <v>0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151"/>
      <c r="R31" s="152"/>
      <c r="S31" s="152"/>
      <c r="T31" s="153"/>
      <c r="U31" s="154"/>
      <c r="V31" s="153"/>
      <c r="W31" s="155"/>
      <c r="X31" s="155"/>
    </row>
    <row r="32" spans="1:25" s="63" customFormat="1" ht="15" x14ac:dyDescent="0.2">
      <c r="B32" s="148"/>
      <c r="C32" s="149" t="s">
        <v>26</v>
      </c>
      <c r="D32" s="150">
        <f>D30+D31</f>
        <v>0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151"/>
      <c r="R32" s="152"/>
      <c r="S32" s="152"/>
      <c r="T32" s="153"/>
      <c r="U32" s="154"/>
      <c r="V32" s="153"/>
      <c r="W32" s="155"/>
      <c r="X32" s="155"/>
    </row>
    <row r="33" spans="1:25" s="63" customFormat="1" ht="15.75" thickBot="1" x14ac:dyDescent="0.25">
      <c r="B33" s="148"/>
      <c r="C33" s="149"/>
      <c r="D33" s="150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151"/>
      <c r="R33" s="152"/>
      <c r="S33" s="152"/>
      <c r="T33" s="153"/>
      <c r="U33" s="154"/>
      <c r="V33" s="153"/>
      <c r="W33" s="155"/>
      <c r="X33" s="155"/>
    </row>
    <row r="34" spans="1:25" s="49" customFormat="1" ht="15" x14ac:dyDescent="0.2">
      <c r="A34" s="157"/>
      <c r="B34" s="188" t="s">
        <v>10</v>
      </c>
      <c r="C34" s="158" t="s">
        <v>27</v>
      </c>
      <c r="D34" s="159"/>
      <c r="E34" s="160">
        <f>E24+E26+E28</f>
        <v>0</v>
      </c>
      <c r="F34" s="160">
        <f t="shared" ref="F34:P34" si="5">F24+F26+F28</f>
        <v>0</v>
      </c>
      <c r="G34" s="160">
        <f t="shared" si="5"/>
        <v>0</v>
      </c>
      <c r="H34" s="160">
        <f t="shared" si="5"/>
        <v>0</v>
      </c>
      <c r="I34" s="160">
        <f t="shared" si="5"/>
        <v>0</v>
      </c>
      <c r="J34" s="160">
        <f t="shared" si="5"/>
        <v>0</v>
      </c>
      <c r="K34" s="160">
        <f t="shared" si="5"/>
        <v>0</v>
      </c>
      <c r="L34" s="160">
        <f t="shared" si="5"/>
        <v>0</v>
      </c>
      <c r="M34" s="160">
        <f t="shared" si="5"/>
        <v>0</v>
      </c>
      <c r="N34" s="160">
        <f t="shared" si="5"/>
        <v>0</v>
      </c>
      <c r="O34" s="160">
        <f t="shared" si="5"/>
        <v>0</v>
      </c>
      <c r="P34" s="160">
        <f t="shared" si="5"/>
        <v>0</v>
      </c>
      <c r="Q34" s="160">
        <f>SUM(Q24,Q26,Q28)</f>
        <v>0</v>
      </c>
      <c r="R34" s="144"/>
      <c r="S34" s="144">
        <f>SUM(E34:P34)</f>
        <v>0</v>
      </c>
      <c r="T34" s="161"/>
      <c r="U34" s="146"/>
      <c r="V34" s="145"/>
      <c r="W34" s="162"/>
      <c r="Y34" s="109"/>
    </row>
    <row r="35" spans="1:25" s="49" customFormat="1" ht="15" x14ac:dyDescent="0.2">
      <c r="A35" s="157"/>
      <c r="B35" s="189"/>
      <c r="C35" s="163" t="s">
        <v>41</v>
      </c>
      <c r="D35" s="164" t="s">
        <v>56</v>
      </c>
      <c r="E35" s="165" t="e">
        <f>E34*$D$35</f>
        <v>#VALUE!</v>
      </c>
      <c r="F35" s="165" t="e">
        <f t="shared" ref="F35:P35" si="6">F34*$D$35</f>
        <v>#VALUE!</v>
      </c>
      <c r="G35" s="165" t="e">
        <f t="shared" si="6"/>
        <v>#VALUE!</v>
      </c>
      <c r="H35" s="165" t="e">
        <f t="shared" si="6"/>
        <v>#VALUE!</v>
      </c>
      <c r="I35" s="165" t="e">
        <f t="shared" si="6"/>
        <v>#VALUE!</v>
      </c>
      <c r="J35" s="165" t="e">
        <f t="shared" si="6"/>
        <v>#VALUE!</v>
      </c>
      <c r="K35" s="165" t="e">
        <f t="shared" si="6"/>
        <v>#VALUE!</v>
      </c>
      <c r="L35" s="165" t="e">
        <f t="shared" si="6"/>
        <v>#VALUE!</v>
      </c>
      <c r="M35" s="165" t="e">
        <f t="shared" si="6"/>
        <v>#VALUE!</v>
      </c>
      <c r="N35" s="165" t="e">
        <f t="shared" si="6"/>
        <v>#VALUE!</v>
      </c>
      <c r="O35" s="165" t="e">
        <f t="shared" si="6"/>
        <v>#VALUE!</v>
      </c>
      <c r="P35" s="165" t="e">
        <f t="shared" si="6"/>
        <v>#VALUE!</v>
      </c>
      <c r="Q35" s="165" t="e">
        <f>SUM(E35,O35)</f>
        <v>#VALUE!</v>
      </c>
      <c r="R35" s="144"/>
      <c r="S35" s="144" t="e">
        <f>SUM(E35:Q35)</f>
        <v>#VALUE!</v>
      </c>
      <c r="T35" s="161"/>
      <c r="U35" s="146"/>
      <c r="V35" s="145"/>
      <c r="W35" s="162"/>
      <c r="Y35" s="109"/>
    </row>
    <row r="36" spans="1:25" s="49" customFormat="1" ht="15" x14ac:dyDescent="0.2">
      <c r="A36" s="157"/>
      <c r="B36" s="189"/>
      <c r="C36" s="166" t="s">
        <v>42</v>
      </c>
      <c r="D36" s="167"/>
      <c r="E36" s="165" t="e">
        <f>E34+E35</f>
        <v>#VALUE!</v>
      </c>
      <c r="F36" s="165" t="e">
        <f t="shared" ref="F36:P36" si="7">F34+F35</f>
        <v>#VALUE!</v>
      </c>
      <c r="G36" s="165" t="e">
        <f t="shared" si="7"/>
        <v>#VALUE!</v>
      </c>
      <c r="H36" s="165" t="e">
        <f t="shared" si="7"/>
        <v>#VALUE!</v>
      </c>
      <c r="I36" s="165" t="e">
        <f t="shared" si="7"/>
        <v>#VALUE!</v>
      </c>
      <c r="J36" s="165" t="e">
        <f t="shared" si="7"/>
        <v>#VALUE!</v>
      </c>
      <c r="K36" s="165" t="e">
        <f t="shared" si="7"/>
        <v>#VALUE!</v>
      </c>
      <c r="L36" s="165" t="e">
        <f t="shared" si="7"/>
        <v>#VALUE!</v>
      </c>
      <c r="M36" s="165" t="e">
        <f t="shared" si="7"/>
        <v>#VALUE!</v>
      </c>
      <c r="N36" s="165" t="e">
        <f t="shared" si="7"/>
        <v>#VALUE!</v>
      </c>
      <c r="O36" s="165" t="e">
        <f t="shared" si="7"/>
        <v>#VALUE!</v>
      </c>
      <c r="P36" s="165" t="e">
        <f t="shared" si="7"/>
        <v>#VALUE!</v>
      </c>
      <c r="Q36" s="165" t="e">
        <f>SUM(E36:P36)</f>
        <v>#VALUE!</v>
      </c>
      <c r="S36" s="144" t="e">
        <f>SUM(E36:Q36)</f>
        <v>#VALUE!</v>
      </c>
      <c r="T36" s="145"/>
      <c r="U36" s="146"/>
      <c r="V36" s="145"/>
      <c r="W36" s="162"/>
    </row>
    <row r="37" spans="1:25" s="49" customFormat="1" ht="29.25" customHeight="1" x14ac:dyDescent="0.2">
      <c r="A37" s="157"/>
      <c r="B37" s="190"/>
      <c r="C37" s="168" t="s">
        <v>11</v>
      </c>
      <c r="D37" s="169"/>
      <c r="E37" s="170" t="e">
        <f>E36</f>
        <v>#VALUE!</v>
      </c>
      <c r="F37" s="170" t="e">
        <f>E37+F36</f>
        <v>#VALUE!</v>
      </c>
      <c r="G37" s="170" t="e">
        <f>F37+G36</f>
        <v>#VALUE!</v>
      </c>
      <c r="H37" s="170" t="e">
        <f t="shared" ref="H37:P37" si="8">G37+H36</f>
        <v>#VALUE!</v>
      </c>
      <c r="I37" s="170" t="e">
        <f>H37+I36</f>
        <v>#VALUE!</v>
      </c>
      <c r="J37" s="170" t="e">
        <f>I37+J36</f>
        <v>#VALUE!</v>
      </c>
      <c r="K37" s="170" t="e">
        <f>J37+K36</f>
        <v>#VALUE!</v>
      </c>
      <c r="L37" s="170" t="e">
        <f>K37+L36</f>
        <v>#VALUE!</v>
      </c>
      <c r="M37" s="170" t="e">
        <f t="shared" si="8"/>
        <v>#VALUE!</v>
      </c>
      <c r="N37" s="170" t="e">
        <f t="shared" si="8"/>
        <v>#VALUE!</v>
      </c>
      <c r="O37" s="170" t="e">
        <f t="shared" si="8"/>
        <v>#VALUE!</v>
      </c>
      <c r="P37" s="170" t="e">
        <f t="shared" si="8"/>
        <v>#VALUE!</v>
      </c>
      <c r="Q37" s="170"/>
      <c r="T37" s="146"/>
      <c r="U37" s="146"/>
      <c r="V37" s="145"/>
      <c r="W37" s="162"/>
    </row>
    <row r="38" spans="1:25" s="49" customFormat="1" ht="15" x14ac:dyDescent="0.2">
      <c r="B38" s="171"/>
      <c r="C38" s="146"/>
      <c r="D38" s="172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4"/>
    </row>
    <row r="39" spans="1:25" s="49" customFormat="1" ht="15" x14ac:dyDescent="0.2">
      <c r="B39" s="171"/>
      <c r="C39" s="146"/>
      <c r="D39" s="172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4"/>
    </row>
    <row r="40" spans="1:25" s="49" customFormat="1" ht="15" x14ac:dyDescent="0.2">
      <c r="B40" s="171"/>
      <c r="C40" s="146"/>
      <c r="D40" s="172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4"/>
    </row>
    <row r="41" spans="1:25" s="49" customFormat="1" ht="15" x14ac:dyDescent="0.2">
      <c r="B41" s="171"/>
      <c r="C41" s="146"/>
      <c r="D41" s="172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3" t="e">
        <f>Q37-'PLANILHA RESUMIDA'!#REF!</f>
        <v>#REF!</v>
      </c>
    </row>
    <row r="42" spans="1:25" s="49" customFormat="1" ht="15" x14ac:dyDescent="0.2">
      <c r="B42" s="171"/>
      <c r="C42" s="146"/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4"/>
    </row>
    <row r="43" spans="1:25" s="49" customFormat="1" ht="15" x14ac:dyDescent="0.2">
      <c r="B43" s="171"/>
      <c r="C43" s="146"/>
      <c r="D43" s="172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4"/>
    </row>
    <row r="44" spans="1:25" s="49" customFormat="1" ht="15" x14ac:dyDescent="0.2">
      <c r="B44" s="171"/>
      <c r="C44" s="146"/>
      <c r="D44" s="172"/>
      <c r="E44" s="175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4"/>
    </row>
    <row r="45" spans="1:25" x14ac:dyDescent="0.25">
      <c r="E45" s="178"/>
    </row>
    <row r="46" spans="1:25" x14ac:dyDescent="0.25"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</row>
    <row r="47" spans="1:25" x14ac:dyDescent="0.25"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9"/>
      <c r="S47" s="179"/>
      <c r="T47" s="179"/>
      <c r="U47" s="179"/>
      <c r="V47" s="179"/>
      <c r="W47" s="179"/>
      <c r="X47" s="179"/>
    </row>
    <row r="48" spans="1:25" x14ac:dyDescent="0.25">
      <c r="E48" s="178"/>
    </row>
    <row r="50" spans="5:16" x14ac:dyDescent="0.25"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</row>
  </sheetData>
  <mergeCells count="19">
    <mergeCell ref="C26:C27"/>
    <mergeCell ref="C28:C29"/>
    <mergeCell ref="C22:D22"/>
    <mergeCell ref="C11:K11"/>
    <mergeCell ref="C2:E2"/>
    <mergeCell ref="C3:E3"/>
    <mergeCell ref="C4:E4"/>
    <mergeCell ref="B34:B37"/>
    <mergeCell ref="B24:B25"/>
    <mergeCell ref="C24:C25"/>
    <mergeCell ref="B26:B27"/>
    <mergeCell ref="B28:B29"/>
    <mergeCell ref="E22:P22"/>
    <mergeCell ref="D24:D25"/>
    <mergeCell ref="D26:D27"/>
    <mergeCell ref="D28:D29"/>
    <mergeCell ref="C12:K12"/>
    <mergeCell ref="C13:K13"/>
    <mergeCell ref="C14:K14"/>
  </mergeCells>
  <printOptions horizontalCentered="1"/>
  <pageMargins left="0" right="0" top="0.59055118110236227" bottom="0.19685039370078741" header="0.31496062992125984" footer="0.31496062992125984"/>
  <pageSetup paperSize="9" scale="42" orientation="landscape" r:id="rId1"/>
  <colBreaks count="1" manualBreakCount="1">
    <brk id="17" min="21" max="8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ORÇAMENTOS</vt:lpstr>
      <vt:lpstr>PLANILHA RESUMIDA</vt:lpstr>
      <vt:lpstr>CRONOGRAMA FISICO FINANCEIRO</vt:lpstr>
      <vt:lpstr>'CRONOGRAMA FISICO FINANCEIRO'!Area_de_impressao</vt:lpstr>
      <vt:lpstr>'PLANILHA ORÇAMENTOS'!Area_de_impressao</vt:lpstr>
      <vt:lpstr>'PLANILHA ORÇAMENTOS'!Titulos_de_impressao</vt:lpstr>
    </vt:vector>
  </TitlesOfParts>
  <Company>SES/GTE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HOSP. REGIONAL DE BEBEDOURO - 2ª FASE</dc:title>
  <dc:subject>FORNECIMENTO E INSTALAÇÃO DE ELEVADORES E MONTA CARGAS</dc:subject>
  <dc:creator>YUKIO</dc:creator>
  <cp:lastModifiedBy>Yukio Kitamura</cp:lastModifiedBy>
  <cp:lastPrinted>2019-11-06T12:14:45Z</cp:lastPrinted>
  <dcterms:created xsi:type="dcterms:W3CDTF">2018-06-26T22:17:26Z</dcterms:created>
  <dcterms:modified xsi:type="dcterms:W3CDTF">2019-12-13T19:28:43Z</dcterms:modified>
</cp:coreProperties>
</file>