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EstaPasta_de_trabalho" hidePivotFieldList="1"/>
  <mc:AlternateContent xmlns:mc="http://schemas.openxmlformats.org/markup-compatibility/2006">
    <mc:Choice Requires="x15">
      <x15ac:absPath xmlns:x15ac="http://schemas.microsoft.com/office/spreadsheetml/2010/11/ac" url="G:\CGA\DTE\HOSPITAIS\H-059 HOSPITAL PORTO PRIMAVERA\Licitação 2023 AVCB\Documentos corrigidos para licitação\PLANILHA\"/>
    </mc:Choice>
  </mc:AlternateContent>
  <xr:revisionPtr revIDLastSave="0" documentId="13_ncr:1_{4617F300-25E2-495E-8E91-E4EA8A5DF0F2}" xr6:coauthVersionLast="47" xr6:coauthVersionMax="47" xr10:uidLastSave="{00000000-0000-0000-0000-000000000000}"/>
  <bookViews>
    <workbookView xWindow="2685" yWindow="975" windowWidth="21600" windowHeight="11385" activeTab="1" xr2:uid="{00000000-000D-0000-FFFF-FFFF00000000}"/>
  </bookViews>
  <sheets>
    <sheet name="PLAN.PP" sheetId="27" r:id="rId1"/>
    <sheet name="RESUMO" sheetId="22" r:id="rId2"/>
    <sheet name="cronograma físico-financeiro" sheetId="23" r:id="rId3"/>
  </sheets>
  <definedNames>
    <definedName name="\0">#REF!</definedName>
    <definedName name="\a">#REF!</definedName>
    <definedName name="\ATU_ANT">#REF!</definedName>
    <definedName name="\b">#REF!</definedName>
    <definedName name="\c">#REF!</definedName>
    <definedName name="\CALC_DIF">#REF!</definedName>
    <definedName name="\CC">#REF!</definedName>
    <definedName name="\CO">#REF!</definedName>
    <definedName name="\d">#REF!</definedName>
    <definedName name="\e">#REF!</definedName>
    <definedName name="\f">#REF!</definedName>
    <definedName name="\GO">#REF!</definedName>
    <definedName name="\i">#REF!</definedName>
    <definedName name="\I_PF">#REF!</definedName>
    <definedName name="\j">#REF!</definedName>
    <definedName name="\m">#REF!</definedName>
    <definedName name="\M_R_AUX">#REF!</definedName>
    <definedName name="\M1">#REF!</definedName>
    <definedName name="\M10">#REF!</definedName>
    <definedName name="\M11">#REF!</definedName>
    <definedName name="\M12">#REF!</definedName>
    <definedName name="\M13">#REF!</definedName>
    <definedName name="\M2">#REF!</definedName>
    <definedName name="\M3">#REF!</definedName>
    <definedName name="\M4">#REF!</definedName>
    <definedName name="\M5">#REF!</definedName>
    <definedName name="\M6">#REF!</definedName>
    <definedName name="\M7">#REF!</definedName>
    <definedName name="\M8">#REF!</definedName>
    <definedName name="\M9">#REF!</definedName>
    <definedName name="\MENSAG_I">#REF!</definedName>
    <definedName name="\MENSAG_I2">#REF!</definedName>
    <definedName name="\MENSAG_SALV">#REF!</definedName>
    <definedName name="\MENSAGEM_R">#REF!</definedName>
    <definedName name="\MM">#REF!</definedName>
    <definedName name="\MUDA_NMED_ANT">#REF!</definedName>
    <definedName name="\n">#REF!</definedName>
    <definedName name="\O">#REF!</definedName>
    <definedName name="\p">#REF!</definedName>
    <definedName name="\PAG1">#REF!</definedName>
    <definedName name="\PAG10">#REF!</definedName>
    <definedName name="\PAG11">#REF!</definedName>
    <definedName name="\PAG13">#REF!</definedName>
    <definedName name="\PAG14">#REF!</definedName>
    <definedName name="\PAG2">#REF!</definedName>
    <definedName name="\PAG3">#REF!</definedName>
    <definedName name="\PAG4">#REF!</definedName>
    <definedName name="\PAG5">#REF!</definedName>
    <definedName name="\PAG6">#REF!</definedName>
    <definedName name="\PAG7">#REF!</definedName>
    <definedName name="\PAG8">#REF!</definedName>
    <definedName name="\PAG9">#REF!</definedName>
    <definedName name="\PP">#REF!</definedName>
    <definedName name="\q">#REF!</definedName>
    <definedName name="\s">#N/A</definedName>
    <definedName name="\t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pl056">#REF!</definedName>
    <definedName name="____________________pl056">#REF!</definedName>
    <definedName name="___________________pl056">#REF!</definedName>
    <definedName name="__________________pl056">#REF!</definedName>
    <definedName name="_________________pl056">#REF!</definedName>
    <definedName name="________________pl056">#REF!</definedName>
    <definedName name="_______________pl056">#REF!</definedName>
    <definedName name="______________pl056">#REF!</definedName>
    <definedName name="_____________pl056">#REF!</definedName>
    <definedName name="____________pl056">#REF!</definedName>
    <definedName name="___________pl056">#REF!</definedName>
    <definedName name="__________pl056">#REF!</definedName>
    <definedName name="_________pl056">#REF!</definedName>
    <definedName name="________pl056">#REF!</definedName>
    <definedName name="_______pl056">#REF!</definedName>
    <definedName name="______pl056">#REF!</definedName>
    <definedName name="_____BDI1">#REF!</definedName>
    <definedName name="_____pl056">#REF!</definedName>
    <definedName name="____BDI1">#REF!</definedName>
    <definedName name="____pl056">#REF!</definedName>
    <definedName name="____tab31">#REF!</definedName>
    <definedName name="___BDI1">#REF!</definedName>
    <definedName name="___BXF1392">#REF!</definedName>
    <definedName name="___CRC7674">#REF!</definedName>
    <definedName name="___CRT2673">#REF!</definedName>
    <definedName name="___pl056">#REF!</definedName>
    <definedName name="___tab31">#REF!</definedName>
    <definedName name="___tab33">#REF!</definedName>
    <definedName name="__123Graph_A" hidden="1">#REF!</definedName>
    <definedName name="__123Graph_ACUSTO" hidden="1">#REF!</definedName>
    <definedName name="__123Graph_AFAT" hidden="1">#REF!</definedName>
    <definedName name="__123Graph_ARES" hidden="1">#REF!</definedName>
    <definedName name="__123Graph_B" hidden="1">#REF!</definedName>
    <definedName name="__123Graph_BCUSTO" hidden="1">#REF!</definedName>
    <definedName name="__123Graph_BFAT" hidden="1">#REF!</definedName>
    <definedName name="__123Graph_BRES" hidden="1">#REF!</definedName>
    <definedName name="__123Graph_X" hidden="1">#REF!</definedName>
    <definedName name="__123Graph_XCUSTO" hidden="1">#REF!</definedName>
    <definedName name="__123Graph_XFAT" hidden="1">#REF!</definedName>
    <definedName name="__123Graph_XRES" hidden="1">#REF!</definedName>
    <definedName name="__BXF1392">#REF!</definedName>
    <definedName name="__CRC7674">#REF!</definedName>
    <definedName name="__CRT2673">#REF!</definedName>
    <definedName name="__PAG1">#REF!</definedName>
    <definedName name="__PAG10">#REF!</definedName>
    <definedName name="__PAG11">#REF!</definedName>
    <definedName name="__PAG12">#REF!</definedName>
    <definedName name="__PAG13">#REF!</definedName>
    <definedName name="__PAG14">#REF!</definedName>
    <definedName name="__PAG15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l056">#REF!</definedName>
    <definedName name="__tab31">#REF!</definedName>
    <definedName name="__tab33">#REF!</definedName>
    <definedName name="__xlnm.Print_Titles_2">"#REF!"</definedName>
    <definedName name="_1_EDIF">#REF!</definedName>
    <definedName name="_1_TER">#REF!</definedName>
    <definedName name="_2_EDIF">#REF!</definedName>
    <definedName name="_2_INFR">#REF!</definedName>
    <definedName name="_2_TAB_DESEMB">#REF!</definedName>
    <definedName name="_3_ESTACA">#REF!</definedName>
    <definedName name="_4_E.C.">#REF!</definedName>
    <definedName name="_5_INFR">#REF!</definedName>
    <definedName name="_adw1" hidden="1">#REF!</definedName>
    <definedName name="_ADw23" hidden="1">#REF!</definedName>
    <definedName name="_adw6" hidden="1">#REF!</definedName>
    <definedName name="_AHM">#REF!</definedName>
    <definedName name="_AHS">#REF!</definedName>
    <definedName name="_ANM">#REF!</definedName>
    <definedName name="_ANS">#REF!</definedName>
    <definedName name="_awe21" hidden="1">#REF!</definedName>
    <definedName name="_awe213" hidden="1">#REF!</definedName>
    <definedName name="_awe56163" hidden="1">#REF!</definedName>
    <definedName name="_bdi2">#REF!</definedName>
    <definedName name="_BXF1392">#REF!</definedName>
    <definedName name="_CDN">#REF!</definedName>
    <definedName name="_CPN">#REF!</definedName>
    <definedName name="_CRC7674">#REF!</definedName>
    <definedName name="_CRON_">#REF!</definedName>
    <definedName name="_CRT2673">#REF!</definedName>
    <definedName name="_DCD">#REF!</definedName>
    <definedName name="_DCI">#REF!</definedName>
    <definedName name="_DEB">#REF!</definedName>
    <definedName name="_DEC">#REF!</definedName>
    <definedName name="_DGP">#REF!</definedName>
    <definedName name="_DI3">#REF!</definedName>
    <definedName name="_DLM">#REF!</definedName>
    <definedName name="_DLS">#REF!</definedName>
    <definedName name="_DMT">#REF!</definedName>
    <definedName name="_DPL">#REF!</definedName>
    <definedName name="_dpm">#REF!</definedName>
    <definedName name="_DSE">#REF!</definedName>
    <definedName name="_DSM">#REF!</definedName>
    <definedName name="_DVL">#REF!</definedName>
    <definedName name="_DVT">#REF!</definedName>
    <definedName name="_Fill" hidden="1">#REF!</definedName>
    <definedName name="_Fill1" hidden="1">#REF!</definedName>
    <definedName name="_xlnm._FilterDatabase" localSheetId="0" hidden="1">PLAN.PP!$A$16:$G$443</definedName>
    <definedName name="_glp13">#REF!</definedName>
    <definedName name="_HA1">#REF!</definedName>
    <definedName name="_HA2">#REF!</definedName>
    <definedName name="_HA3">#REF!</definedName>
    <definedName name="_HAA">#REF!</definedName>
    <definedName name="_HAS">#REF!</definedName>
    <definedName name="_HCE">#REF!</definedName>
    <definedName name="_HNM">#REF!</definedName>
    <definedName name="_HNS">#REF!</definedName>
    <definedName name="_HNV">#REF!</definedName>
    <definedName name="_HP0">#REF!</definedName>
    <definedName name="_HP1">#REF!</definedName>
    <definedName name="_HP2">#REF!</definedName>
    <definedName name="_HP3">#REF!</definedName>
    <definedName name="_HPC">#REF!</definedName>
    <definedName name="_HSC">#REF!</definedName>
    <definedName name="_HT1">#REF!</definedName>
    <definedName name="_HT2">#REF!</definedName>
    <definedName name="_HT3">#REF!</definedName>
    <definedName name="_HT4">#REF!</definedName>
    <definedName name="_HTP">#REF!</definedName>
    <definedName name="_Key1" hidden="1">#REF!</definedName>
    <definedName name="_Key2" hidden="1">#REF!</definedName>
    <definedName name="_ls2">#REF!</definedName>
    <definedName name="_MMT">#REF!</definedName>
    <definedName name="_Order1" hidden="1">255</definedName>
    <definedName name="_Order2" hidden="1">255</definedName>
    <definedName name="_PAG1">#REF!</definedName>
    <definedName name="_PAG10">#REF!</definedName>
    <definedName name="_PAG11">#REF!</definedName>
    <definedName name="_PAG12">#REF!</definedName>
    <definedName name="_PAG13">#REF!</definedName>
    <definedName name="_PAG14">#REF!</definedName>
    <definedName name="_PAG15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F2">#REF!</definedName>
    <definedName name="_pl056">#REF!</definedName>
    <definedName name="_PM2">#REF!</definedName>
    <definedName name="_PM3">#REF!</definedName>
    <definedName name="_PO1">#REF!</definedName>
    <definedName name="_R" hidden="1">{#N/A,#N/A,FALSE,"ORC-ACKE";#N/A,#N/A,FALSE,"RESUMO"}</definedName>
    <definedName name="_sdf123" hidden="1">#REF!</definedName>
    <definedName name="_Sort" hidden="1">#REF!</definedName>
    <definedName name="_tab31">#REF!</definedName>
    <definedName name="_tab33">#REF!</definedName>
    <definedName name="_TOTAL_">#REF!</definedName>
    <definedName name="_we123" hidden="1">#REF!</definedName>
    <definedName name="_wea23" hidden="1">#REF!</definedName>
    <definedName name="A">#REF!</definedName>
    <definedName name="Á1">#REF!</definedName>
    <definedName name="a2we" hidden="1">#REF!</definedName>
    <definedName name="aaa">#REF!</definedName>
    <definedName name="abhi">#REF!</definedName>
    <definedName name="açoc">#REF!</definedName>
    <definedName name="açoe">#REF!</definedName>
    <definedName name="ad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AGAS" hidden="1">{#N/A,#N/A,FALSE,"ORC-ACKE";#N/A,#N/A,FALSE,"RESUMO"}</definedName>
    <definedName name="agua">#REF!</definedName>
    <definedName name="AIR">#REF!</definedName>
    <definedName name="aj">#REF!</definedName>
    <definedName name="aju">#REF!</definedName>
    <definedName name="ajud">#REF!</definedName>
    <definedName name="Aliq_Estado">#REF!</definedName>
    <definedName name="Aliq_ISS">#REF!</definedName>
    <definedName name="Aliq_ST">#REF!</definedName>
    <definedName name="Aliq_Uniao">#REF!</definedName>
    <definedName name="anda">#REF!</definedName>
    <definedName name="ar">#REF!</definedName>
    <definedName name="aram">#REF!</definedName>
    <definedName name="area">#REF!</definedName>
    <definedName name="_xlnm.Print_Area" localSheetId="2">'cronograma físico-financeiro'!$B$1:$AC$76</definedName>
    <definedName name="_xlnm.Print_Area" localSheetId="1">RESUMO!$A$1:$D$55</definedName>
    <definedName name="_xlnm.Print_Area">#REF!</definedName>
    <definedName name="area_impressÃO">#REF!</definedName>
    <definedName name="Área_impressão_IM">#REF!</definedName>
    <definedName name="area2">#REF!</definedName>
    <definedName name="arei">#REF!</definedName>
    <definedName name="arga">#REF!</definedName>
    <definedName name="argi">#REF!</definedName>
    <definedName name="arredondamento">#REF!</definedName>
    <definedName name="as" hidden="1">{#N/A,#N/A,FALSE,"BETER -1";#N/A,#N/A,FALSE,"BETER -2";#N/A,#N/A,FALSE,"BETER -3";#N/A,#N/A,FALSE,"BETER -urb";#N/A,#N/A,FALSE,"BETER -RESUMO"}</definedName>
    <definedName name="as21d6qw" hidden="1">#REF!</definedName>
    <definedName name="asd216qw2e1" hidden="1">#REF!</definedName>
    <definedName name="ASDF" hidden="1">{#N/A,#N/A,FALSE,"RESUMO-BB1";#N/A,#N/A,FALSE,"MOD-A01-R - BB1";#N/A,#N/A,FALSE,"URB-BB1"}</definedName>
    <definedName name="ASDFG" hidden="1">{#N/A,#N/A,FALSE,"RESUMO-BB1";#N/A,#N/A,FALSE,"MOD-A01-R - BB1";#N/A,#N/A,FALSE,"URB-BB1"}</definedName>
    <definedName name="asdw" hidden="1">#REF!</definedName>
    <definedName name="ASP">#REF!</definedName>
    <definedName name="ASSIN_CRT">#REF!</definedName>
    <definedName name="AUX_REL_MED">#REF!</definedName>
    <definedName name="aw21e6aw1e" hidden="1">#REF!</definedName>
    <definedName name="AWd1q56" hidden="1">#REF!</definedName>
    <definedName name="awe21a26d" hidden="1">#REF!</definedName>
    <definedName name="awe21a6w2e1" hidden="1">#REF!</definedName>
    <definedName name="awe21q6we12" hidden="1">#REF!</definedName>
    <definedName name="azul1515">#REF!</definedName>
    <definedName name="B" hidden="1">{#N/A,#N/A,FALSE,"ORC-ACKE";#N/A,#N/A,FALSE,"RESUMO"}</definedName>
    <definedName name="baac">#REF!</definedName>
    <definedName name="_xlnm.Database">#REF!</definedName>
    <definedName name="BASE">#REF!</definedName>
    <definedName name="BASE_ORIG">#REF!</definedName>
    <definedName name="basi">#REF!</definedName>
    <definedName name="BB" hidden="1">{#N/A,#N/A,FALSE,"RESUMO";#N/A,#N/A,FALSE,"EXTR-CRONO";#N/A,#N/A,FALSE,"REAJUSTE";#N/A,#N/A,FALSE,"ACOMP-OBRA";#N/A,#N/A,FALSE,"MEDIÇÃO";#N/A,#N/A,FALSE,"POSIÇÃO FÍSICA";#N/A,#N/A,FALSE,"GRÁFICO"}</definedName>
    <definedName name="bbbbbbb" hidden="1">{#N/A,#N/A,FALSE,"GRÁFICO";#N/A,#N/A,FALSE,"POS-FÍSICA-URBANIZ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bdi">#REF!</definedName>
    <definedName name="BDI.Opcao" hidden="1">#REF!</definedName>
    <definedName name="BDI.TipoObra" hidden="1">#REF!</definedName>
    <definedName name="BFD">#REF!</definedName>
    <definedName name="bian">#REF!</definedName>
    <definedName name="BILLING">#REF!</definedName>
    <definedName name="blca15">#REF!</definedName>
    <definedName name="blca20">#REF!</definedName>
    <definedName name="blce15">#REF!</definedName>
    <definedName name="blce20">#REF!</definedName>
    <definedName name="blcv15">#REF!</definedName>
    <definedName name="blcv20">#REF!</definedName>
    <definedName name="BOL">#N/A</definedName>
    <definedName name="bomb">#REF!</definedName>
    <definedName name="BOMPRINT">#REF!</definedName>
    <definedName name="bota">#REF!</definedName>
    <definedName name="brit">#REF!</definedName>
    <definedName name="BuiltIn_AutoFilter___1">#REF!</definedName>
    <definedName name="C.E.">#REF!</definedName>
    <definedName name="C_">#REF!</definedName>
    <definedName name="CA01_">#REF!</definedName>
    <definedName name="CAB">#REF!</definedName>
    <definedName name="CABO">#REF!</definedName>
    <definedName name="cabo35">#REF!</definedName>
    <definedName name="Cadista_SABESP">#REF!</definedName>
    <definedName name="caib">#REF!</definedName>
    <definedName name="CAIX">#REF!</definedName>
    <definedName name="Caix120">#REF!</definedName>
    <definedName name="Caix160">#REF!</definedName>
    <definedName name="CaixMax">#REF!</definedName>
    <definedName name="cal">#REF!</definedName>
    <definedName name="CalcReferencia">#N/A</definedName>
    <definedName name="CalcReferencia1">#N/A</definedName>
    <definedName name="cant">#REF!</definedName>
    <definedName name="CAPA_MED">#REF!</definedName>
    <definedName name="carb1">#REF!</definedName>
    <definedName name="Carinha">"Carinha"</definedName>
    <definedName name="caro">#REF!</definedName>
    <definedName name="CAUX">#REF!</definedName>
    <definedName name="CDT">#REF!</definedName>
    <definedName name="Chave_ST">#REF!</definedName>
    <definedName name="CHECKBOM">#REF!</definedName>
    <definedName name="chum">#REF!</definedName>
    <definedName name="cime">#REF!</definedName>
    <definedName name="civil">#REF!</definedName>
    <definedName name="coad">#REF!</definedName>
    <definedName name="COB_VG">#REF!</definedName>
    <definedName name="COB_VI">#REF!</definedName>
    <definedName name="Cod_empreend">#REF!</definedName>
    <definedName name="cod_ins_com">#REF!</definedName>
    <definedName name="COD_PLAN">#REF!</definedName>
    <definedName name="COD_PLAN_1">#REF!</definedName>
    <definedName name="cod_plan_apres">#REF!</definedName>
    <definedName name="COD_POPIM">#REF!</definedName>
    <definedName name="CODIGO">#REF!</definedName>
    <definedName name="coi">#REF!</definedName>
    <definedName name="COMP">#REF!</definedName>
    <definedName name="comp1">#REF!</definedName>
    <definedName name="COMPO_VERTICAIS_CA">#REF!</definedName>
    <definedName name="COMPOSIÇÃO">#REF!</definedName>
    <definedName name="conc15">#REF!</definedName>
    <definedName name="conc18">#REF!</definedName>
    <definedName name="conc20">#REF!</definedName>
    <definedName name="COND">#REF!</definedName>
    <definedName name="CONE">#REF!</definedName>
    <definedName name="cons">#REF!</definedName>
    <definedName name="cont">#REF!</definedName>
    <definedName name="contrato">#REF!</definedName>
    <definedName name="copl10">#REF!</definedName>
    <definedName name="copl18">#REF!</definedName>
    <definedName name="cosa">#REF!</definedName>
    <definedName name="COSM">#REF!</definedName>
    <definedName name="CPAV">#REF!</definedName>
    <definedName name="CPE">#REF!</definedName>
    <definedName name="cpf1a">#REF!</definedName>
    <definedName name="CPM">#REF!</definedName>
    <definedName name="CPMO">#REF!</definedName>
    <definedName name="CPOS">#REF!</definedName>
    <definedName name="CPOS170">#REF!</definedName>
    <definedName name="cpu">#REF!</definedName>
    <definedName name="cpu_mat">#REF!</definedName>
    <definedName name="cpu_mdo">#REF!</definedName>
    <definedName name="CPUNOVA">#REF!</definedName>
    <definedName name="crav">#REF!</definedName>
    <definedName name="_xlnm.Criteria">#REF!</definedName>
    <definedName name="Critérios_IM">#REF!</definedName>
    <definedName name="Cte">#REF!</definedName>
    <definedName name="CTR_N">#REF!</definedName>
    <definedName name="ctra">#REF!</definedName>
    <definedName name="CUSTO_UN">#REF!</definedName>
    <definedName name="d">#REF!</definedName>
    <definedName name="D_EC">#REF!</definedName>
    <definedName name="D_ED">#REF!</definedName>
    <definedName name="D_EST">#REF!</definedName>
    <definedName name="D_INF">#REF!</definedName>
    <definedName name="D_TER">#REF!</definedName>
    <definedName name="dados">#REF!,#REF!,#REF!</definedName>
    <definedName name="daf" hidden="1">{#N/A,#N/A,FALSE,"RESUMO-BB1";#N/A,#N/A,FALSE,"MOD-A01-R - BB1";#N/A,#N/A,FALSE,"URB-BB1"}</definedName>
    <definedName name="dag">#REF!</definedName>
    <definedName name="DANIEL">#REF!</definedName>
    <definedName name="DELETE1">#REF!</definedName>
    <definedName name="DELETE2">#REF!</definedName>
    <definedName name="DESC">#REF!</definedName>
    <definedName name="DESCONTO">#REF!</definedName>
    <definedName name="DESNIVEL" hidden="1">{#N/A,#N/A,FALSE,"RESUMO-BB1";#N/A,#N/A,FALSE,"MOD-A01-R - BB1";#N/A,#N/A,FALSE,"URB-BB1"}</definedName>
    <definedName name="DESNÍVEL" hidden="1">{#N/A,#N/A,FALSE,"RESUMO-BB1";#N/A,#N/A,FALSE,"MOD-A01-R - BB1";#N/A,#N/A,FALSE,"URB-BB1"}</definedName>
    <definedName name="DESONERACAO" hidden="1">IF(OR(Import.Desoneracao="DESONERADO",Import.Desoneracao="SIM"),"SIM","NÃO")</definedName>
    <definedName name="dezorzi">#REF!</definedName>
    <definedName name="dies">#REF!</definedName>
    <definedName name="DIF_REAJ">#REF!</definedName>
    <definedName name="DIF_TIRAR">#REF!</definedName>
    <definedName name="dige">#REF!</definedName>
    <definedName name="digr">#REF!</definedName>
    <definedName name="dina">#REF!</definedName>
    <definedName name="DIST">#REF!</definedName>
    <definedName name="DIST1">#REF!</definedName>
    <definedName name="DIST10">#REF!</definedName>
    <definedName name="DIST2">#REF!</definedName>
    <definedName name="DIVE">#REF!</definedName>
    <definedName name="DÓLAR">#REF!</definedName>
    <definedName name="DPM_Eletricidade_Ltda.">#REF!</definedName>
    <definedName name="Dqwfx231" hidden="1">#REF!</definedName>
    <definedName name="DSSD" hidden="1">{#N/A,#N/A,FALSE,"ORC-ACKE";#N/A,#N/A,FALSE,"RESUMO"}</definedName>
    <definedName name="DWDQW">#REF!</definedName>
    <definedName name="E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E4WR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ED">#REF!</definedName>
    <definedName name="EDIF">#REF!</definedName>
    <definedName name="EDIF_JAN_06">#REF!</definedName>
    <definedName name="EDIF_JAN_07">#REF!</definedName>
    <definedName name="EDIF_JUL_06">#REF!</definedName>
    <definedName name="EDIF_JUL_07">#REF!</definedName>
    <definedName name="Edilene">#REF!</definedName>
    <definedName name="ef" hidden="1">{#N/A,#N/A,FALSE,"BETER -1";#N/A,#N/A,FALSE,"BETER -2";#N/A,#N/A,FALSE,"BETER -3";#N/A,#N/A,FALSE,"BETER -urb";#N/A,#N/A,FALSE,"BETER -RESUMO"}</definedName>
    <definedName name="EIC">#REF!</definedName>
    <definedName name="Eletricista">#REF!</definedName>
    <definedName name="eletro">#REF!</definedName>
    <definedName name="Elis1" hidden="1">#REF!</definedName>
    <definedName name="Elis10" hidden="1">#REF!</definedName>
    <definedName name="Elis11" hidden="1">#REF!</definedName>
    <definedName name="Elis12" hidden="1">#REF!</definedName>
    <definedName name="Elis13" hidden="1">#REF!</definedName>
    <definedName name="Elis14" hidden="1">#REF!</definedName>
    <definedName name="Elis15" hidden="1">#REF!</definedName>
    <definedName name="Elis16" hidden="1">#REF!</definedName>
    <definedName name="Elis17" hidden="1">#REF!</definedName>
    <definedName name="Elis18" hidden="1">#REF!</definedName>
    <definedName name="Elis19" hidden="1">#REF!</definedName>
    <definedName name="Elis2" hidden="1">#REF!</definedName>
    <definedName name="Elis20" hidden="1">#REF!</definedName>
    <definedName name="Elis21" hidden="1">#REF!</definedName>
    <definedName name="Elis22" hidden="1">#REF!</definedName>
    <definedName name="Elis23" hidden="1">#REF!</definedName>
    <definedName name="Elis24" hidden="1">#REF!</definedName>
    <definedName name="Elis25" hidden="1">#REF!</definedName>
    <definedName name="Elis26" hidden="1">#REF!</definedName>
    <definedName name="Elis2605" hidden="1">#REF!</definedName>
    <definedName name="Elis27" hidden="1">#REF!</definedName>
    <definedName name="Elis28" hidden="1">#REF!</definedName>
    <definedName name="Elis29" hidden="1">#REF!</definedName>
    <definedName name="Elis3" hidden="1">#REF!</definedName>
    <definedName name="Elis30" hidden="1">#REF!</definedName>
    <definedName name="Elis31" hidden="1">#REF!</definedName>
    <definedName name="Elis32" hidden="1">#REF!</definedName>
    <definedName name="Elis33" hidden="1">#REF!</definedName>
    <definedName name="Elis34" hidden="1">#REF!</definedName>
    <definedName name="Elis35" hidden="1">#REF!</definedName>
    <definedName name="Elis36" hidden="1">#REF!</definedName>
    <definedName name="Elis37" hidden="1">#REF!</definedName>
    <definedName name="elis39" hidden="1">#REF!</definedName>
    <definedName name="Elis4" hidden="1">#REF!</definedName>
    <definedName name="Elis40" hidden="1">#REF!</definedName>
    <definedName name="elis41" hidden="1">#REF!</definedName>
    <definedName name="elis42" hidden="1">#REF!</definedName>
    <definedName name="elis43" hidden="1">#REF!</definedName>
    <definedName name="elis44" hidden="1">#REF!</definedName>
    <definedName name="elis45" hidden="1">#REF!</definedName>
    <definedName name="elis46" hidden="1">#REF!</definedName>
    <definedName name="elis47" hidden="1">#REF!</definedName>
    <definedName name="Elis48" hidden="1">#REF!</definedName>
    <definedName name="elis49" hidden="1">#REF!</definedName>
    <definedName name="Elis5" hidden="1">#REF!</definedName>
    <definedName name="elis50" hidden="1">#REF!</definedName>
    <definedName name="elis51" hidden="1">#REF!</definedName>
    <definedName name="elis52" hidden="1">#REF!</definedName>
    <definedName name="elis53" hidden="1">#REF!</definedName>
    <definedName name="elis54" hidden="1">#REF!</definedName>
    <definedName name="elis55" hidden="1">#REF!</definedName>
    <definedName name="elis56" hidden="1">#REF!</definedName>
    <definedName name="elis57" hidden="1">#REF!</definedName>
    <definedName name="elis58" hidden="1">#REF!</definedName>
    <definedName name="elis59" hidden="1">#REF!</definedName>
    <definedName name="Elis6" hidden="1">#REF!</definedName>
    <definedName name="elis60" hidden="1">#REF!</definedName>
    <definedName name="Elis7" hidden="1">#REF!</definedName>
    <definedName name="Elis8" hidden="1">#REF!</definedName>
    <definedName name="Elis9" hidden="1">#REF!</definedName>
    <definedName name="Elis92" hidden="1">#REF!</definedName>
    <definedName name="elise52" hidden="1">#REF!</definedName>
    <definedName name="EMPREIT">#REF!</definedName>
    <definedName name="ENC.FINANC">#REF!</definedName>
    <definedName name="EQP">#REF!</definedName>
    <definedName name="EQUI">#REF!</definedName>
    <definedName name="EQUIP">#REF!</definedName>
    <definedName name="EQUIPA">#REF!</definedName>
    <definedName name="ERA" hidden="1">{#N/A,#N/A,FALSE,"ORC-ACKE";#N/A,#N/A,FALSE,"RESUMO"}</definedName>
    <definedName name="ererer">#N/A</definedName>
    <definedName name="esco">#REF!</definedName>
    <definedName name="ester">#REF!</definedName>
    <definedName name="ew23dfg2" hidden="1">#REF!</definedName>
    <definedName name="EWO">#REF!</definedName>
    <definedName name="ewr1se2r" hidden="1">#REF!</definedName>
    <definedName name="Excel_BuiltIn_Criteria">#REF!</definedName>
    <definedName name="Excel_BuiltIn_Print_Area_1">#REF!</definedName>
    <definedName name="Excel_BuiltIn_Print_Area_5">#REF!</definedName>
    <definedName name="Excel_BuiltIn_Print_Titles_1">#REF!</definedName>
    <definedName name="Excel_BuiltIn_Print_Titles_2_1">"#REF!"</definedName>
    <definedName name="Excel_BuiltIn_Print_Titles_5">#REF!</definedName>
    <definedName name="exco6">#REF!</definedName>
    <definedName name="execução">#REF!</definedName>
    <definedName name="expo4">#REF!</definedName>
    <definedName name="expr10">#REF!</definedName>
    <definedName name="Extra">#N/A</definedName>
    <definedName name="F">#REF!</definedName>
    <definedName name="Faixa">#REF!</definedName>
    <definedName name="Faixa_faturamento">#REF!</definedName>
    <definedName name="FASDF" hidden="1">{#N/A,#N/A,FALSE,"ORC-ACKE";#N/A,#N/A,FALSE,"RESUMO"}</definedName>
    <definedName name="FAT_DEF_E">#REF!</definedName>
    <definedName name="FAT_DEF_M">#REF!</definedName>
    <definedName name="FAT_DEF_P">#REF!</definedName>
    <definedName name="FAT_DEF_T">#REF!</definedName>
    <definedName name="FAT_ED">#REF!</definedName>
    <definedName name="FATOR">#REF!</definedName>
    <definedName name="FC_E">#REF!</definedName>
    <definedName name="FC_P">#REF!</definedName>
    <definedName name="FC_T">#REF!</definedName>
    <definedName name="FDE">#REF!</definedName>
    <definedName name="FE_3_94">#REF!</definedName>
    <definedName name="FE_6_94">#REF!</definedName>
    <definedName name="fgec">#REF!</definedName>
    <definedName name="fges">#REF!</definedName>
    <definedName name="FILTRO">#REF!</definedName>
    <definedName name="FIN_P1">#REF!</definedName>
    <definedName name="FIN_P2">#REF!</definedName>
    <definedName name="FIND.PART">#REF!</definedName>
    <definedName name="FINSOCIAL">#REF!</definedName>
    <definedName name="FIPE_ED_ZERO">#REF!</definedName>
    <definedName name="FIPE_MENS">#REF!</definedName>
    <definedName name="FISCA">#REF!</definedName>
    <definedName name="FISCAL">#REF!</definedName>
    <definedName name="FIX">#REF!</definedName>
    <definedName name="Fl_01">#REF!</definedName>
    <definedName name="FL_TOT">#REF!</definedName>
    <definedName name="FLAG_PF">#REF!</definedName>
    <definedName name="FLAG_S">#REF!</definedName>
    <definedName name="FN_DEF_E">#REF!</definedName>
    <definedName name="FN_DEF_M">#REF!</definedName>
    <definedName name="FN_DEF_P">#REF!</definedName>
    <definedName name="FN_DEF_T">#REF!</definedName>
    <definedName name="FN_E">#REF!</definedName>
    <definedName name="FN_PRJ_E">#REF!</definedName>
    <definedName name="FN_PRJ_M">#REF!</definedName>
    <definedName name="FN_PRJ_P">#REF!</definedName>
    <definedName name="FN_PRJ_T">#REF!</definedName>
    <definedName name="FN_T">#REF!</definedName>
    <definedName name="FP_3_94">#REF!</definedName>
    <definedName name="FP_6_94">#REF!</definedName>
    <definedName name="fpvc200">#REF!</definedName>
    <definedName name="FRETE">#REF!</definedName>
    <definedName name="FT_3_94">#REF!</definedName>
    <definedName name="FT_6_94">#REF!</definedName>
    <definedName name="FZ_E">#REF!</definedName>
    <definedName name="FZ_M">#REF!</definedName>
    <definedName name="FZ_P">#REF!</definedName>
    <definedName name="FZ_T">#REF!</definedName>
    <definedName name="g" hidden="1">{#N/A,#N/A,FALSE,"RESUMO-BB1";#N/A,#N/A,FALSE,"MOD-A01-R - BB1";#N/A,#N/A,FALSE,"URB-BB1"}</definedName>
    <definedName name="gail1009">#REF!</definedName>
    <definedName name="gail1209">#REF!</definedName>
    <definedName name="gail2109">#REF!</definedName>
    <definedName name="GASE" hidden="1">{#N/A,#N/A,FALSE,"RESUMO-BB1";#N/A,#N/A,FALSE,"MOD-A01-R - BB1";#N/A,#N/A,FALSE,"URB-BB1"}</definedName>
    <definedName name="gera">#REF!</definedName>
    <definedName name="Gerente">#REF!</definedName>
    <definedName name="gf" hidden="1">{#N/A,#N/A,FALSE,"ORC-ACKE";#N/A,#N/A,FALSE,"RESUMO"}</definedName>
    <definedName name="grf" hidden="1">{#N/A,#N/A,FALSE,"ORC-ACKE";#N/A,#N/A,FALSE,"RESUMO"}</definedName>
    <definedName name="GSM">#REF!</definedName>
    <definedName name="guco">#REF!</definedName>
    <definedName name="guin">#REF!</definedName>
    <definedName name="h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hidro">#REF!</definedName>
    <definedName name="HPC">#REF!</definedName>
    <definedName name="HRA" hidden="1">{#N/A,#N/A,FALSE,"ORC-ACKE";#N/A,#N/A,FALSE,"RESUMO"}</definedName>
    <definedName name="IBO">#REF!</definedName>
    <definedName name="ILUM">#REF!</definedName>
    <definedName name="Imagem">INDIRECT("Referência!$A$"&amp;VLOOKUP(#REF!,#REF!,2,0))</definedName>
    <definedName name="IMPFICHA">#REF!</definedName>
    <definedName name="Import.Apelido" hidden="1">#REF!</definedName>
    <definedName name="Import.CR" hidden="1">#REF!</definedName>
    <definedName name="Import.DescLote" hidden="1">#REF!</definedName>
    <definedName name="Import.Desoneracao" hidden="1">OFFSET(#REF!,0,-1)</definedName>
    <definedName name="Import.Município" hidden="1">#REF!</definedName>
    <definedName name="Import.Proponente" hidden="1">#REF!</definedName>
    <definedName name="Import.RespOrçamento" hidden="1">#REF!</definedName>
    <definedName name="Import.SICONV" hidden="1">#REF!</definedName>
    <definedName name="inel">#REF!</definedName>
    <definedName name="INFO">#REF!</definedName>
    <definedName name="inhi">#REF!</definedName>
    <definedName name="insert1">#REF!</definedName>
    <definedName name="insert2">#REF!</definedName>
    <definedName name="INSUMOS">#REF!</definedName>
    <definedName name="INTE">#REF!</definedName>
    <definedName name="Io">#REF!</definedName>
    <definedName name="IR">#REF!</definedName>
    <definedName name="IR_ABCE">#REF!</definedName>
    <definedName name="IR_DER_SSO">#REF!</definedName>
    <definedName name="IR_RD">#REF!</definedName>
    <definedName name="IR_SB">#REF!</definedName>
    <definedName name="IR_SIURB">#REF!</definedName>
    <definedName name="ISS">#REF!</definedName>
    <definedName name="ITC_D_379">#REF!</definedName>
    <definedName name="ITEM_COMP">#REF!</definedName>
    <definedName name="item_plan_ant">#REF!</definedName>
    <definedName name="ITEM1">#REF!</definedName>
    <definedName name="ITEM10">#REF!</definedName>
    <definedName name="ITEM11">#REF!</definedName>
    <definedName name="ITEM2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WO">#REF!</definedName>
    <definedName name="j" hidden="1">{#N/A,#N/A,FALSE,"ORC-ACKE";#N/A,#N/A,FALSE,"RESUMO"}</definedName>
    <definedName name="jate">#REF!</definedName>
    <definedName name="jg" hidden="1">{#N/A,#N/A,FALSE,"RESUMO-BB1";#N/A,#N/A,FALSE,"MOD-A01-R - BB1";#N/A,#N/A,FALSE,"URB-BB1"}</definedName>
    <definedName name="jgg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jhe" hidden="1">#REF!</definedName>
    <definedName name="joel">#N/A</definedName>
    <definedName name="JUNCAO">#REF!</definedName>
    <definedName name="K">#REF!</definedName>
    <definedName name="K1geral">#REF!</definedName>
    <definedName name="K2adm">#REF!</definedName>
    <definedName name="K3indireto">#REF!</definedName>
    <definedName name="lavc">#REF!</definedName>
    <definedName name="lavs">#REF!</definedName>
    <definedName name="lavt">#REF!</definedName>
    <definedName name="laz">#REF!</definedName>
    <definedName name="lepo">#REF!</definedName>
    <definedName name="life">#REF!</definedName>
    <definedName name="lima">#REF!</definedName>
    <definedName name="LISTA_ENTRADA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ja" hidden="1">{#N/A,#N/A,FALSE,"BETER -1";#N/A,#N/A,FALSE,"BETER -2";#N/A,#N/A,FALSE,"BETER -3";#N/A,#N/A,FALSE,"BETER -urb";#N/A,#N/A,FALSE,"BETER -RESUMO"}</definedName>
    <definedName name="lol">#REF!</definedName>
    <definedName name="lpre12">#REF!</definedName>
    <definedName name="ls">#REF!</definedName>
    <definedName name="lsea">#REF!</definedName>
    <definedName name="Lst.MatServ">#REF!</definedName>
    <definedName name="Lst.Position">#REF!</definedName>
    <definedName name="Lst.Tipo">#REF!</definedName>
    <definedName name="Lst.Top">#REF!</definedName>
    <definedName name="Lst.Top1">#REF!</definedName>
    <definedName name="ltre10">#REF!</definedName>
    <definedName name="ltre15">#REF!</definedName>
    <definedName name="ltre20">#REF!</definedName>
    <definedName name="ltre25">#REF!</definedName>
    <definedName name="ltre30">#REF!</definedName>
    <definedName name="M">#REF!</definedName>
    <definedName name="M_EC">#REF!</definedName>
    <definedName name="M_EC_AUX">#REF!</definedName>
    <definedName name="M_ED">#REF!</definedName>
    <definedName name="M_ED_AUX">#REF!</definedName>
    <definedName name="M_EST">#REF!</definedName>
    <definedName name="M_EST_AUX">#REF!</definedName>
    <definedName name="M_INF">#REF!</definedName>
    <definedName name="M_INF_AUX">#REF!</definedName>
    <definedName name="M_PAV_AUX">#REF!</definedName>
    <definedName name="M_TER">#REF!</definedName>
    <definedName name="M_TER_AUX">#REF!</definedName>
    <definedName name="M1_">#REF!</definedName>
    <definedName name="MA_ANT_EC">#REF!</definedName>
    <definedName name="MA_ANT_ED">#REF!</definedName>
    <definedName name="MA_ANT_EST">#REF!</definedName>
    <definedName name="MA_ANT_INF">#REF!</definedName>
    <definedName name="MA_ANT_TER">#REF!</definedName>
    <definedName name="MA_ATU_EC">#REF!</definedName>
    <definedName name="MA_ATU_ED">#REF!</definedName>
    <definedName name="MA_ATU_EST">#REF!</definedName>
    <definedName name="MA_ATU_INF">#REF!</definedName>
    <definedName name="MA_ATU_TER">#REF!</definedName>
    <definedName name="maac">#REF!</definedName>
    <definedName name="maal">#REF!</definedName>
    <definedName name="MACRO">#REF!</definedName>
    <definedName name="made10">#REF!</definedName>
    <definedName name="maep">#REF!</definedName>
    <definedName name="mafi">#REF!</definedName>
    <definedName name="MAO">#REF!</definedName>
    <definedName name="maol">#REF!</definedName>
    <definedName name="mapv">#REF!</definedName>
    <definedName name="MARGEM">#REF!</definedName>
    <definedName name="MARGEM1">#REF!</definedName>
    <definedName name="MARGEM10">#REF!</definedName>
    <definedName name="MARGEM11">#REF!</definedName>
    <definedName name="MARGEM12">#REF!</definedName>
    <definedName name="MARGEM13">#REF!</definedName>
    <definedName name="MARGEM14">#REF!</definedName>
    <definedName name="MARGEM15">#REF!</definedName>
    <definedName name="MARGEM16">#REF!</definedName>
    <definedName name="MARGEM17">#REF!</definedName>
    <definedName name="MARGEM18">#REF!</definedName>
    <definedName name="MARGEM19">#REF!</definedName>
    <definedName name="MARGEM2">#REF!</definedName>
    <definedName name="MARGEM20">#REF!</definedName>
    <definedName name="MARGEM21">#REF!</definedName>
    <definedName name="MARGEM22">#REF!</definedName>
    <definedName name="MARGEM23">#REF!</definedName>
    <definedName name="MARGEM24">#REF!</definedName>
    <definedName name="MARGEM25">#REF!</definedName>
    <definedName name="MARGEM26">#REF!</definedName>
    <definedName name="MARGEM27">#REF!</definedName>
    <definedName name="MARGEM28">#REF!</definedName>
    <definedName name="MARGEM29">#REF!</definedName>
    <definedName name="MARGEM3">#REF!</definedName>
    <definedName name="MARGEM30">#REF!</definedName>
    <definedName name="MARGEM31">#REF!</definedName>
    <definedName name="MARGEM32">#REF!</definedName>
    <definedName name="MARGEM33">#REF!</definedName>
    <definedName name="MARGEM34">#REF!</definedName>
    <definedName name="MARGEM35">#REF!</definedName>
    <definedName name="MARGEM36">#REF!</definedName>
    <definedName name="MARGEM37">#REF!</definedName>
    <definedName name="MARGEM38">#REF!</definedName>
    <definedName name="MARGEM39">#REF!</definedName>
    <definedName name="MARGEM4">#REF!</definedName>
    <definedName name="MARGEM40">#REF!</definedName>
    <definedName name="MARGEM5">#REF!</definedName>
    <definedName name="MARGEM6">#REF!</definedName>
    <definedName name="MARGEM7">#REF!</definedName>
    <definedName name="MARGEM8">#REF!</definedName>
    <definedName name="MARGEM9">#REF!</definedName>
    <definedName name="mart">#REF!</definedName>
    <definedName name="maso">#REF!</definedName>
    <definedName name="MAT">#REF!</definedName>
    <definedName name="MATER">#REF!</definedName>
    <definedName name="MC1201_">#REF!</definedName>
    <definedName name="MC2207_">#REF!</definedName>
    <definedName name="MDO">#REF!</definedName>
    <definedName name="med">#REF!</definedName>
    <definedName name="MED_AC_MAX_LIB">#REF!</definedName>
    <definedName name="MED_AC_TOT">#REF!</definedName>
    <definedName name="MED_FIN_AC_ANT">#REF!</definedName>
    <definedName name="MED_FIN_ACUM">#REF!</definedName>
    <definedName name="MED_FIN_MES">#REF!</definedName>
    <definedName name="MED_FIN_MES_AUX">#REF!</definedName>
    <definedName name="MED_FIS_AC_ANT">#REF!</definedName>
    <definedName name="MED_FIS_ACUM">#REF!</definedName>
    <definedName name="MED_FIS_MES">#REF!</definedName>
    <definedName name="MENU_CO">#REF!</definedName>
    <definedName name="MENU_M">#REF!</definedName>
    <definedName name="MENU_N">#REF!</definedName>
    <definedName name="MENU_REAJ">#REF!</definedName>
    <definedName name="MENU_SALV">#REF!</definedName>
    <definedName name="MENU_VERIF">#REF!</definedName>
    <definedName name="mobi">#REF!</definedName>
    <definedName name="mola">#REF!</definedName>
    <definedName name="mour">#REF!</definedName>
    <definedName name="Mult">#REF!</definedName>
    <definedName name="multa1" hidden="1">{#N/A,#N/A,FALSE,"RESUMO FINANC.";#N/A,#N/A,FALSE,"RESUMO POS.FÍS.";#N/A,#N/A,FALSE,"EXTRATO CRON.";#N/A,#N/A,FALSE,"REAJUSTE";#N/A,#N/A,FALSE,"MEDIÇÃO";#N/A,#N/A,FALSE,"POSIÇÃO FÍSICA";#N/A,#N/A,FALSE,"GRÁFICO"}</definedName>
    <definedName name="N__da_Medição">#REF!</definedName>
    <definedName name="N_MED">#REF!</definedName>
    <definedName name="N_RP">#REF!</definedName>
    <definedName name="nb" hidden="1">{#N/A,#N/A,FALSE,"RESUMO-BB1";#N/A,#N/A,FALSE,"MOD-A01-R - BB1";#N/A,#N/A,FALSE,"URB-BB1"}</definedName>
    <definedName name="neut">#REF!</definedName>
    <definedName name="NMED_ANT">#REF!</definedName>
    <definedName name="NOME_ARQ">#REF!</definedName>
    <definedName name="num_preco_apres">#REF!</definedName>
    <definedName name="obra">#REF!</definedName>
    <definedName name="obras">#REF!</definedName>
    <definedName name="OBS">#REF!</definedName>
    <definedName name="of">#REF!</definedName>
    <definedName name="ofic">#REF!</definedName>
    <definedName name="OIS">#REF!</definedName>
    <definedName name="OPERADOR_DE_PA_CARREGADEIRA">#REF!</definedName>
    <definedName name="Optico">OFFSET(Lst.Top,#REF!,-1,1,1)</definedName>
    <definedName name="ORDENACAO">#REF!</definedName>
    <definedName name="oxid">#REF!</definedName>
    <definedName name="p_fin_ac">#REF!</definedName>
    <definedName name="p_fin_m">#REF!</definedName>
    <definedName name="P2_INSUMOS">#REF!</definedName>
    <definedName name="pakr">#REF!</definedName>
    <definedName name="PARA">#REF!</definedName>
    <definedName name="paste1">#REF!</definedName>
    <definedName name="paste2">#REF!</definedName>
    <definedName name="paste3">#REF!</definedName>
    <definedName name="paste4">#REF!</definedName>
    <definedName name="PAUX">#REF!</definedName>
    <definedName name="pavi2">#REF!</definedName>
    <definedName name="pavi3">#REF!</definedName>
    <definedName name="pcfp90">#REF!</definedName>
    <definedName name="pedr">#REF!</definedName>
    <definedName name="per">#REF!</definedName>
    <definedName name="PERC_ACUM">#REF!</definedName>
    <definedName name="PERC_LICIT">#REF!</definedName>
    <definedName name="PERC_MES">#REF!</definedName>
    <definedName name="PERC_RANGE_AUX">#REF!</definedName>
    <definedName name="perf">#REF!</definedName>
    <definedName name="PERIODO">#REF!</definedName>
    <definedName name="periodomed">#REF!</definedName>
    <definedName name="pigr">#REF!</definedName>
    <definedName name="PIS">#REF!</definedName>
    <definedName name="PLAN">#REF!</definedName>
    <definedName name="plan_ant">#REF!</definedName>
    <definedName name="Plan_Apres">#REF!</definedName>
    <definedName name="Plan2">#REF!</definedName>
    <definedName name="PLANILHA">#REF!</definedName>
    <definedName name="POÇOS">#REF!</definedName>
    <definedName name="pont33">#REF!</definedName>
    <definedName name="pope">#REF!</definedName>
    <definedName name="popim">#REF!</definedName>
    <definedName name="prar">#REF!</definedName>
    <definedName name="PRECOUNIT">#REF!</definedName>
    <definedName name="preg">#REF!</definedName>
    <definedName name="prel">#REF!</definedName>
    <definedName name="pres">#REF!</definedName>
    <definedName name="previdenciário">#REF!</definedName>
    <definedName name="prex">#REF!</definedName>
    <definedName name="prfu">#REF!</definedName>
    <definedName name="prhi">#REF!</definedName>
    <definedName name="prin">#REF!</definedName>
    <definedName name="Print_Area_MI">#REF!</definedName>
    <definedName name="PROC">#REF!</definedName>
    <definedName name="Processo_de_pagamento">#REF!</definedName>
    <definedName name="PROGR">#REF!</definedName>
    <definedName name="prpr">#REF!</definedName>
    <definedName name="q1sd21q6" hidden="1">#REF!</definedName>
    <definedName name="QERTT" hidden="1">{#N/A,#N/A,FALSE,"ORC-ACKE";#N/A,#N/A,FALSE,"RESUMO"}</definedName>
    <definedName name="qwe16as" hidden="1">#REF!</definedName>
    <definedName name="QWEFR" hidden="1">{#N/A,#N/A,FALSE,"RESUMO-BB1";#N/A,#N/A,FALSE,"MOD-A01-R - BB1";#N/A,#N/A,FALSE,"URB-BB1"}</definedName>
    <definedName name="qwer123" hidden="1">#REF!</definedName>
    <definedName name="qwert12" hidden="1">#REF!</definedName>
    <definedName name="R_EC">#REF!</definedName>
    <definedName name="R_EC_AUX">#REF!</definedName>
    <definedName name="R_ED">#REF!</definedName>
    <definedName name="R_ED_AUX">#REF!</definedName>
    <definedName name="R_EST">#REF!</definedName>
    <definedName name="R_EST_AUX">#REF!</definedName>
    <definedName name="R_INF">#REF!</definedName>
    <definedName name="R_INF_AUX">#REF!</definedName>
    <definedName name="R_PAV_AUX">#REF!</definedName>
    <definedName name="R_TER">#REF!</definedName>
    <definedName name="R_TER_AUX">#REF!</definedName>
    <definedName name="RA_ANT_EC">#REF!</definedName>
    <definedName name="RA_ANT_ED">#REF!</definedName>
    <definedName name="RA_ANT_EST">#REF!</definedName>
    <definedName name="RA_ANT_INF">#REF!</definedName>
    <definedName name="RA_ANT_TER">#REF!</definedName>
    <definedName name="RA_ATU_EC">#REF!</definedName>
    <definedName name="RA_ATU_ED">#REF!</definedName>
    <definedName name="RA_ATU_EST">#REF!</definedName>
    <definedName name="RA_ATU_INF">#REF!</definedName>
    <definedName name="RA_ATU_TER">#REF!</definedName>
    <definedName name="rabi">#REF!</definedName>
    <definedName name="Ramo">#REF!</definedName>
    <definedName name="rat">#REF!</definedName>
    <definedName name="REAJ">#REF!</definedName>
    <definedName name="REAJ_MES">#REF!</definedName>
    <definedName name="REAJ_MES_AUX">#REF!</definedName>
    <definedName name="reajuste">#REF!</definedName>
    <definedName name="RecalcMatriz">#REF!</definedName>
    <definedName name="red">#REF!</definedName>
    <definedName name="REDU">#REF!</definedName>
    <definedName name="reep">#REF!</definedName>
    <definedName name="rega">#REF!</definedName>
    <definedName name="Regime">#REF!</definedName>
    <definedName name="resi">#REF!</definedName>
    <definedName name="RESP_R">#REF!</definedName>
    <definedName name="RESP_SALV">#REF!</definedName>
    <definedName name="RESP_T">#REF!</definedName>
    <definedName name="RESULTADO">#REF!</definedName>
    <definedName name="ripa5">#REF!</definedName>
    <definedName name="RISCO">#REF!</definedName>
    <definedName name="RMA">#REF!</definedName>
    <definedName name="RMM">#REF!</definedName>
    <definedName name="roga">#REF!</definedName>
    <definedName name="rogr">#REF!</definedName>
    <definedName name="ropa">#REF!</definedName>
    <definedName name="rt" hidden="1">{#N/A,#N/A,FALSE,"ORC-ACKE";#N/A,#N/A,FALSE,"RESUMO"}</definedName>
    <definedName name="S">#REF!</definedName>
    <definedName name="s2d1a" hidden="1">#REF!</definedName>
    <definedName name="sarr10">#REF!</definedName>
    <definedName name="sarr15">#REF!</definedName>
    <definedName name="sdfsd" hidden="1">#REF!</definedName>
    <definedName name="SDS" hidden="1">{#N/A,#N/A,FALSE,"RESUMO-BB1";#N/A,#N/A,FALSE,"MOD-A01-R - BB1";#N/A,#N/A,FALSE,"URB-BB1"}</definedName>
    <definedName name="seac">#REF!</definedName>
    <definedName name="Segmento">#REF!</definedName>
    <definedName name="SERV">#REF!</definedName>
    <definedName name="Serviços">#REF!</definedName>
    <definedName name="servosasco">#REF!</definedName>
    <definedName name="sifa40">#REF!</definedName>
    <definedName name="sifa50">#REF!</definedName>
    <definedName name="sim">#REF!</definedName>
    <definedName name="simone">#REF!</definedName>
    <definedName name="SINAPI">#REF!</definedName>
    <definedName name="SIURB_JAN_07">#REF!</definedName>
    <definedName name="SIURB_JAN06">#REF!</definedName>
    <definedName name="SIURB_JUL_06">#REF!</definedName>
    <definedName name="SIURB_JUL_07">#REF!</definedName>
    <definedName name="sond">#REF!</definedName>
    <definedName name="sound1">#REF!</definedName>
    <definedName name="sound2">#REF!</definedName>
    <definedName name="spud">#REF!</definedName>
    <definedName name="SS">#REF!</definedName>
    <definedName name="start">#REF!</definedName>
    <definedName name="T_A">#REF!</definedName>
    <definedName name="T_B">#REF!</definedName>
    <definedName name="TAB">#REF!</definedName>
    <definedName name="TAB_33">#REF!</definedName>
    <definedName name="TAB_CRON">#REF!</definedName>
    <definedName name="TAB_IND">#REF!</definedName>
    <definedName name="Tab_Per">#REF!</definedName>
    <definedName name="TAB_RES">#REF!</definedName>
    <definedName name="TABELA">#REF!</definedName>
    <definedName name="TABELA1">#REF!</definedName>
    <definedName name="TABELA2">#REF!</definedName>
    <definedName name="TABELA3">#REF!</definedName>
    <definedName name="TABELA4">#REF!</definedName>
    <definedName name="TABELA5">#REF!</definedName>
    <definedName name="TABELA6">#REF!</definedName>
    <definedName name="TABELA7">#REF!</definedName>
    <definedName name="TABFE">#REF!</definedName>
    <definedName name="TABJAN03">#REF!</definedName>
    <definedName name="TabJan05">#REF!</definedName>
    <definedName name="TABJAN09">#REF!</definedName>
    <definedName name="TABSERBO">#REF!</definedName>
    <definedName name="tabu">#REF!</definedName>
    <definedName name="tabu30">#REF!</definedName>
    <definedName name="tacr">#REF!</definedName>
    <definedName name="tamanho">#REF!</definedName>
    <definedName name="tbjan01">#REF!</definedName>
    <definedName name="tbjan04">#REF!</definedName>
    <definedName name="TBJUL01">#REF!</definedName>
    <definedName name="tcar40">#REF!</definedName>
    <definedName name="tcar50">#REF!</definedName>
    <definedName name="tcar60">#REF!</definedName>
    <definedName name="tcsi20">#REF!</definedName>
    <definedName name="tcsi30">#REF!</definedName>
    <definedName name="tega">#REF!</definedName>
    <definedName name="telc2525">#REF!</definedName>
    <definedName name="temp">#REF!</definedName>
    <definedName name="temp2">#REF!</definedName>
    <definedName name="Term_ad">#REF!</definedName>
    <definedName name="TERM_ADIT">#REF!</definedName>
    <definedName name="TERM_ORIG">#REF!</definedName>
    <definedName name="TERM_TEST">#REF!</definedName>
    <definedName name="TESTE">#REF!</definedName>
    <definedName name="texto">#REF!</definedName>
    <definedName name="tijo10">#REF!</definedName>
    <definedName name="tijo15">#REF!</definedName>
    <definedName name="tijo20">#REF!</definedName>
    <definedName name="tijo5">#REF!</definedName>
    <definedName name="TIPO">#REF!</definedName>
    <definedName name="tipoobra">#REF!</definedName>
    <definedName name="TipoOrçamento">"BASE"</definedName>
    <definedName name="_xlnm.Print_Titles" localSheetId="2">'cronograma físico-financeiro'!$B:$D</definedName>
    <definedName name="_xlnm.Print_Titles" localSheetId="0">PLAN.PP!$1:$17</definedName>
    <definedName name="Títulos_impressão_IM">#REF!</definedName>
    <definedName name="topo">#REF!</definedName>
    <definedName name="TOT_CAPA">#REF!</definedName>
    <definedName name="TOT_PLAN">#REF!</definedName>
    <definedName name="TOTAL">#REF!</definedName>
    <definedName name="tpva">#REF!</definedName>
    <definedName name="TRANS">#REF!</definedName>
    <definedName name="tuli">#REF!</definedName>
    <definedName name="UF">#REF!</definedName>
    <definedName name="URV">#REF!</definedName>
    <definedName name="VAL_CONTR_ADIT">#REF!</definedName>
    <definedName name="VAL_CONTR_ORIG">#REF!</definedName>
    <definedName name="Val_ctr_ad">#REF!</definedName>
    <definedName name="Val_Ctr_Terreno">#REF!</definedName>
    <definedName name="VC_CC">#REF!</definedName>
    <definedName name="VC_ED">#REF!</definedName>
    <definedName name="VC_EST">#REF!</definedName>
    <definedName name="VC_INF">#REF!</definedName>
    <definedName name="VC_TER">#REF!</definedName>
    <definedName name="vc_Terreno">#REF!</definedName>
    <definedName name="vdes">#REF!</definedName>
    <definedName name="veda">#REF!</definedName>
    <definedName name="VERIF_PC">#REF!</definedName>
    <definedName name="VERIF_TR">#REF!</definedName>
    <definedName name="viab">#REF!</definedName>
    <definedName name="viga612">#REF!</definedName>
    <definedName name="vili4">#REF!</definedName>
    <definedName name="vime55">#REF!</definedName>
    <definedName name="vite10">#REF!</definedName>
    <definedName name="vite6">#REF!</definedName>
    <definedName name="vlav">#REF!</definedName>
    <definedName name="vpia">#REF!</definedName>
    <definedName name="vrctr">#REF!</definedName>
    <definedName name="w">#REF!,#REF!,#REF!</definedName>
    <definedName name="W_FLAG">#REF!</definedName>
    <definedName name="w21e1q6awe" hidden="1">#REF!</definedName>
    <definedName name="we" hidden="1">{#N/A,#N/A,FALSE,"RESUMO-BB1";#N/A,#N/A,FALSE,"MOD-A01-R - BB1";#N/A,#N/A,FALSE,"URB-BB1"}</definedName>
    <definedName name="wrn.BB1." hidden="1">{#N/A,#N/A,FALSE,"RESUMO-BB1";#N/A,#N/A,FALSE,"MOD-A01-R - BB1";#N/A,#N/A,FALSE,"URB-BB1"}</definedName>
    <definedName name="wrn.BETER." hidden="1">{#N/A,#N/A,FALSE,"BETER -1";#N/A,#N/A,FALSE,"BETER -2";#N/A,#N/A,FALSE,"BETER -3";#N/A,#N/A,FALSE,"BETER -urb";#N/A,#N/A,FALSE,"BETER -RESUMO"}</definedName>
    <definedName name="wrn.COMPLETO." hidden="1">{#N/A,#N/A,FALSE,"RES.FIN.";#N/A,#N/A,FALSE,"EXTR.CRON.";#N/A,#N/A,FALSE,"REAJUSTE";#N/A,#N/A,FALSE,"RES.FÍS.";#N/A,#N/A,FALSE,"MEDIÇÃO";#N/A,#N/A,FALSE,"GRÁFICO"}</definedName>
    <definedName name="wrn.GERAL." hidden="1">{#N/A,#N/A,FALSE,"GRÁFICO";#N/A,#N/A,FALSE,"POS-FÍSICA-URBANIZ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wrn.ORÇAMENTO." hidden="1">{#N/A,#N/A,FALSE,"ORC-ACKE";#N/A,#N/A,FALSE,"RESUMO"}</definedName>
    <definedName name="wrn.RELATÓRIO." hidden="1">{#N/A,#N/A,FALSE,"BET-HEL";#N/A,#N/A,FALSE,"CCAMP-SI";#N/A,#N/A,FALSE,"DELL-ORQ";#N/A,#N/A,FALSE,"LOPES-IT";#N/A,#N/A,FALSE,"MAST-HN";#N/A,#N/A,FALSE,"MULT-CAM";#N/A,#N/A,FALSE,"PLIMA-ASHCAR";#N/A,#N/A,FALSE,"RCOSTA-IVC";#N/A,#N/A,FALSE,"SERG-ACAC";#N/A,#N/A,FALSE,"SERTRY-IPES";#N/A,#N/A,FALSE,"VENDRA-IM";#N/A,#N/A,FALSE,"VM-BBII";#N/A,#N/A,FALSE,"YAZ-CEDROS"}</definedName>
    <definedName name="YT" hidden="1">{#N/A,#N/A,FALSE,"RESUMO-BB1";#N/A,#N/A,FALSE,"MOD-A01-R - BB1";#N/A,#N/A,FALSE,"URB-BB1"}</definedName>
    <definedName name="zarc">#REF!</definedName>
    <definedName name="ZERF" hidden="1">{#N/A,#N/A,FALSE,"BETER -1";#N/A,#N/A,FALSE,"BETER -2";#N/A,#N/A,FALSE,"BETER -3";#N/A,#N/A,FALSE,"BETER -urb";#N/A,#N/A,FALSE,"BETER -RESUMO"}</definedName>
    <definedName name="ZERO_INI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22" l="1"/>
  <c r="C53" i="22" s="1"/>
  <c r="B51" i="22" l="1"/>
  <c r="A51" i="22"/>
  <c r="B45" i="22"/>
  <c r="A45" i="22"/>
  <c r="B38" i="22"/>
  <c r="A38" i="22"/>
  <c r="B37" i="22"/>
  <c r="A37" i="22"/>
  <c r="B36" i="22"/>
  <c r="A36" i="22"/>
  <c r="B35" i="22"/>
  <c r="A35" i="22"/>
  <c r="B34" i="22"/>
  <c r="A34" i="22"/>
  <c r="B33" i="22"/>
  <c r="A33" i="22"/>
  <c r="B32" i="22"/>
  <c r="A32" i="22"/>
  <c r="B31" i="22"/>
  <c r="A31" i="22"/>
  <c r="B30" i="22"/>
  <c r="A30" i="22"/>
  <c r="B29" i="22"/>
  <c r="A29" i="22"/>
  <c r="B28" i="22"/>
  <c r="A28" i="22"/>
  <c r="B27" i="22"/>
  <c r="A27" i="22"/>
  <c r="B26" i="22"/>
  <c r="A26" i="22"/>
  <c r="B25" i="22"/>
  <c r="A25" i="22"/>
  <c r="B24" i="22"/>
  <c r="A24" i="22"/>
  <c r="B23" i="22"/>
  <c r="A23" i="22"/>
  <c r="B22" i="22"/>
  <c r="A22" i="22"/>
  <c r="B21" i="22"/>
  <c r="A21" i="22"/>
  <c r="B20" i="22"/>
  <c r="A20" i="22"/>
  <c r="B19" i="22"/>
  <c r="A19" i="22"/>
  <c r="B18" i="22"/>
  <c r="A18" i="22"/>
  <c r="B17" i="22"/>
  <c r="A17" i="22"/>
  <c r="B16" i="22"/>
  <c r="A16" i="22"/>
  <c r="A11" i="22"/>
  <c r="A9" i="22"/>
  <c r="A8" i="22"/>
  <c r="B11" i="22"/>
  <c r="B9" i="22"/>
  <c r="B8" i="22"/>
  <c r="C37" i="22" l="1"/>
  <c r="C45" i="22"/>
  <c r="C31" i="22" l="1"/>
  <c r="C25" i="22"/>
  <c r="C34" i="22"/>
  <c r="C20" i="22"/>
  <c r="C22" i="22"/>
  <c r="C32" i="22"/>
  <c r="C30" i="22"/>
  <c r="C29" i="22"/>
  <c r="C18" i="22"/>
  <c r="C17" i="22"/>
  <c r="C26" i="22"/>
  <c r="C35" i="22"/>
  <c r="C27" i="22"/>
  <c r="C36" i="22"/>
  <c r="C38" i="22"/>
  <c r="C33" i="22"/>
  <c r="C21" i="22"/>
  <c r="C23" i="22"/>
  <c r="C19" i="22" l="1"/>
  <c r="C16" i="22"/>
  <c r="C28" i="22"/>
  <c r="C24" i="22"/>
  <c r="C58" i="23" l="1"/>
  <c r="C56" i="23"/>
  <c r="C54" i="23"/>
  <c r="B58" i="23"/>
  <c r="B56" i="23"/>
  <c r="B54" i="23"/>
  <c r="C72" i="23" l="1"/>
  <c r="B72" i="23"/>
  <c r="C64" i="23"/>
  <c r="B64" i="23"/>
  <c r="C52" i="23"/>
  <c r="B52" i="23"/>
  <c r="C50" i="23"/>
  <c r="B50" i="23"/>
  <c r="C48" i="23"/>
  <c r="B48" i="23"/>
  <c r="C46" i="23"/>
  <c r="B46" i="23"/>
  <c r="C44" i="23"/>
  <c r="B44" i="23"/>
  <c r="C42" i="23"/>
  <c r="B42" i="23"/>
  <c r="C40" i="23"/>
  <c r="B40" i="23"/>
  <c r="C38" i="23"/>
  <c r="B38" i="23"/>
  <c r="C36" i="23"/>
  <c r="B36" i="23"/>
  <c r="C34" i="23"/>
  <c r="B34" i="23"/>
  <c r="C32" i="23"/>
  <c r="B32" i="23"/>
  <c r="C30" i="23"/>
  <c r="B30" i="23"/>
  <c r="C28" i="23"/>
  <c r="B28" i="23"/>
  <c r="C26" i="23"/>
  <c r="B26" i="23"/>
  <c r="C24" i="23"/>
  <c r="B24" i="23"/>
  <c r="C22" i="23"/>
  <c r="B22" i="23"/>
  <c r="C20" i="23"/>
  <c r="B20" i="23"/>
  <c r="C18" i="23"/>
  <c r="B18" i="23"/>
  <c r="C16" i="23"/>
  <c r="B16" i="23"/>
  <c r="C14" i="23"/>
  <c r="B14" i="23"/>
  <c r="C9" i="23"/>
  <c r="C8" i="23"/>
  <c r="D56" i="23"/>
  <c r="D16" i="23" l="1"/>
  <c r="D18" i="23"/>
  <c r="D38" i="23"/>
  <c r="D32" i="23"/>
  <c r="D24" i="23"/>
  <c r="D30" i="23"/>
  <c r="D22" i="23"/>
  <c r="D40" i="23"/>
  <c r="D28" i="23"/>
  <c r="D36" i="23"/>
  <c r="D20" i="23"/>
  <c r="D48" i="23"/>
  <c r="D52" i="23"/>
  <c r="D50" i="23" l="1"/>
  <c r="D58" i="23"/>
  <c r="D54" i="23"/>
  <c r="D14" i="23"/>
  <c r="D44" i="23"/>
  <c r="D46" i="23"/>
  <c r="D34" i="23"/>
  <c r="D42" i="23"/>
  <c r="D26" i="23"/>
  <c r="D60" i="23" l="1"/>
  <c r="D61" i="23" s="1"/>
  <c r="D62" i="23" s="1"/>
  <c r="C40" i="22"/>
  <c r="D63" i="23" l="1"/>
  <c r="C41" i="22"/>
  <c r="C42" i="22" s="1"/>
  <c r="D64" i="23" l="1"/>
  <c r="C47" i="22"/>
  <c r="AD65" i="23" l="1"/>
  <c r="C48" i="22"/>
  <c r="C49" i="22" s="1"/>
  <c r="D67" i="23"/>
  <c r="D68" i="23" s="1"/>
  <c r="D69" i="23" l="1"/>
  <c r="D70" i="23" s="1"/>
  <c r="C55" i="22" l="1"/>
  <c r="D72" i="23"/>
  <c r="D74" i="23" l="1"/>
  <c r="D75" i="23" s="1"/>
  <c r="AD62" i="23" l="1"/>
</calcChain>
</file>

<file path=xl/sharedStrings.xml><?xml version="1.0" encoding="utf-8"?>
<sst xmlns="http://schemas.openxmlformats.org/spreadsheetml/2006/main" count="1590" uniqueCount="1207">
  <si>
    <t>SERVIÇO TÉCNICO ESPECIALIZADO</t>
  </si>
  <si>
    <t>Projeto executivo de estrutura em formato A1</t>
  </si>
  <si>
    <t>Projeto executivo de estrutura em formato A0</t>
  </si>
  <si>
    <t>Projeto executivo de instalações hidráulicas em formato A1</t>
  </si>
  <si>
    <t>Projeto executivo de instalações elétricas em formato A1</t>
  </si>
  <si>
    <t>Projeto executivo de instalações elétricas em formato A0</t>
  </si>
  <si>
    <t>Projeto executivo de arquitetura em formato A1</t>
  </si>
  <si>
    <t>m</t>
  </si>
  <si>
    <t>h</t>
  </si>
  <si>
    <t>Construção provisória em madeira - fornecimento e montagem</t>
  </si>
  <si>
    <t>Sanitário/vestiário provisório em alvenaria</t>
  </si>
  <si>
    <t>02.01.200</t>
  </si>
  <si>
    <t>Desmobilização de construção provisória</t>
  </si>
  <si>
    <t>02.03.060</t>
  </si>
  <si>
    <t>Proteção de fachada com tela de nylon</t>
  </si>
  <si>
    <t>02.03.080</t>
  </si>
  <si>
    <t>Fechamento provisório de vãos em chapa de madeira compensada</t>
  </si>
  <si>
    <t>02.03.120</t>
  </si>
  <si>
    <t>Tapume fixo para fechamento de áreas, com portão</t>
  </si>
  <si>
    <t>02.03.240</t>
  </si>
  <si>
    <t>Proteção de piso com tecido de aniagem e gesso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</si>
  <si>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</si>
  <si>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</si>
  <si>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</si>
  <si>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</si>
  <si>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Andaime torre metálico (1,5 x 1,5 m) com piso metálico</t>
  </si>
  <si>
    <t>Andaime tubular fachadeiro com piso metálico e sapatas ajustáveis</t>
  </si>
  <si>
    <t>02.08.020</t>
  </si>
  <si>
    <t>Placa de identificação para obra</t>
  </si>
  <si>
    <t>03.02.040</t>
  </si>
  <si>
    <t>Demolição manual de alvenaria de elevação ou elemento vazado, incluindo revestimento</t>
  </si>
  <si>
    <t>03.03.060</t>
  </si>
  <si>
    <t>Demolição manual de revestimento em massa de piso</t>
  </si>
  <si>
    <t>03.04.020</t>
  </si>
  <si>
    <t>Demolição manual de revestimento cerâmico, incluindo a base</t>
  </si>
  <si>
    <t>03.04.040</t>
  </si>
  <si>
    <t>Demolição manual de rodapé, soleira ou peitoril, em material cerâmico e/ou ladrilho hidráulico, incluindo a base</t>
  </si>
  <si>
    <t>03.05.020</t>
  </si>
  <si>
    <t>Demolição manual de revestimento sintético, incluindo a base</t>
  </si>
  <si>
    <t>03.08.040</t>
  </si>
  <si>
    <t>Demolição manual de forro qualquer, inclusive sistema de fixação/tarugamento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</si>
  <si>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</si>
  <si>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</si>
  <si>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</si>
  <si>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</si>
  <si>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</si>
  <si>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</si>
  <si>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04.09.020</t>
  </si>
  <si>
    <t>Retirada de esquadria metálica em geral</t>
  </si>
  <si>
    <t>04.10.020</t>
  </si>
  <si>
    <t>Retirada de fechadura ou fecho de embutir</t>
  </si>
  <si>
    <t>04.10.060</t>
  </si>
  <si>
    <t>Retirada de dobradiça</t>
  </si>
  <si>
    <t>04.11.020</t>
  </si>
  <si>
    <t>Retirada de aparelho sanitário incluindo acessórios</t>
  </si>
  <si>
    <t>04.11.030</t>
  </si>
  <si>
    <t>Retirada de bancada incluindo pertences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</si>
  <si>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</si>
  <si>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</si>
  <si>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</si>
  <si>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</si>
  <si>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</si>
  <si>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</si>
  <si>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</si>
  <si>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</si>
  <si>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04.30.060</t>
  </si>
  <si>
    <t>Remoção de tubulação hidráulica em geral, incluindo conexões, caixas e ralos</t>
  </si>
  <si>
    <t>06.01.020</t>
  </si>
  <si>
    <t>Escavação manual em solo de 1ª e 2ª categoria em campo aberto</t>
  </si>
  <si>
    <t>06.11.040</t>
  </si>
  <si>
    <t>Reaterro manual apiloado sem controle de compactação</t>
  </si>
  <si>
    <t>08.02.050</t>
  </si>
  <si>
    <t>Cimbramento tubular metálico</t>
  </si>
  <si>
    <t>08.02.060</t>
  </si>
  <si>
    <t>Montagem e desmontagem de cimbramento tubular metálico</t>
  </si>
  <si>
    <t>09.01.020</t>
  </si>
  <si>
    <t>Forma em madeira comum para fundação</t>
  </si>
  <si>
    <t>09.02.020</t>
  </si>
  <si>
    <t>Forma plana em compensado para estrutura convencional</t>
  </si>
  <si>
    <t>10.01.040</t>
  </si>
  <si>
    <t>10.01.060</t>
  </si>
  <si>
    <t>10.02.020</t>
  </si>
  <si>
    <t>Armadura em tela soldada de aço</t>
  </si>
  <si>
    <t>11.01.130</t>
  </si>
  <si>
    <t>11.01.321</t>
  </si>
  <si>
    <t>11.03.090</t>
  </si>
  <si>
    <t>11.16.040</t>
  </si>
  <si>
    <t>Lançamento e adensamento de concreto ou massa em fundação</t>
  </si>
  <si>
    <t>11.16.080</t>
  </si>
  <si>
    <t>Lançamento e adensamento de concreto ou massa por bombeamento</t>
  </si>
  <si>
    <t>11.18.020</t>
  </si>
  <si>
    <t>Lastro de areia</t>
  </si>
  <si>
    <t>11.18.040</t>
  </si>
  <si>
    <t>Lastro de pedra britada</t>
  </si>
  <si>
    <t>11.18.060</t>
  </si>
  <si>
    <t>Broca em concreto armado diâmetro de 25 cm - completa</t>
  </si>
  <si>
    <t>14.01.020</t>
  </si>
  <si>
    <t>Alvenaria de embasamento em tijolo maciço comum</t>
  </si>
  <si>
    <t>14.10</t>
  </si>
  <si>
    <t>14.11</t>
  </si>
  <si>
    <t>14.15</t>
  </si>
  <si>
    <t>14.20</t>
  </si>
  <si>
    <t>14.20.010</t>
  </si>
  <si>
    <t>Vergas, contravergas e pilaretes de concreto armado</t>
  </si>
  <si>
    <t>14.28</t>
  </si>
  <si>
    <t>14.30</t>
  </si>
  <si>
    <t>14.31</t>
  </si>
  <si>
    <t>14.40</t>
  </si>
  <si>
    <t>15.03.030</t>
  </si>
  <si>
    <t>Fornecimento e montagem de estrutura em aço ASTM-A36, sem pintura</t>
  </si>
  <si>
    <t>16.10</t>
  </si>
  <si>
    <t>16.12</t>
  </si>
  <si>
    <t>16.13</t>
  </si>
  <si>
    <t>16.13.060</t>
  </si>
  <si>
    <t>16.16</t>
  </si>
  <si>
    <t>16.20</t>
  </si>
  <si>
    <t>16.30</t>
  </si>
  <si>
    <t>16.32</t>
  </si>
  <si>
    <t>16.33</t>
  </si>
  <si>
    <t>Calha, rufo, afins em chapa galvanizada nº 24 - corte 0,33 m</t>
  </si>
  <si>
    <t>Calha, rufo, afins em chapa galvanizada nº 24 - corte 1,00 m</t>
  </si>
  <si>
    <t>16.40</t>
  </si>
  <si>
    <t>17.01.020</t>
  </si>
  <si>
    <t>Argamassa de regularização e/ou proteção</t>
  </si>
  <si>
    <t>17.01.060</t>
  </si>
  <si>
    <t>17.02.020</t>
  </si>
  <si>
    <t>Chapisco</t>
  </si>
  <si>
    <t>17.02.120</t>
  </si>
  <si>
    <t>Emboço comum</t>
  </si>
  <si>
    <t>17.02.140</t>
  </si>
  <si>
    <t>Emboço desempenado com espuma de poliéster</t>
  </si>
  <si>
    <t>17.10</t>
  </si>
  <si>
    <t>17.12</t>
  </si>
  <si>
    <t>17.12.060</t>
  </si>
  <si>
    <t>Piso em alta resistência moldado no local 12 mm</t>
  </si>
  <si>
    <t>17.12.100</t>
  </si>
  <si>
    <t>Soleira em alta resistência moldada no local</t>
  </si>
  <si>
    <t>17.12.240</t>
  </si>
  <si>
    <t>Rodapé qualquer em alta resistência moldado no local até 10 cm</t>
  </si>
  <si>
    <t>17.40.150</t>
  </si>
  <si>
    <t>Resina acrílica para piso de granilite</t>
  </si>
  <si>
    <t>21.03.010</t>
  </si>
  <si>
    <t>22.02.030</t>
  </si>
  <si>
    <t>22.02.100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</si>
  <si>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</si>
  <si>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</si>
  <si>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</si>
  <si>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</si>
  <si>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</si>
  <si>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</si>
  <si>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</si>
  <si>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</si>
  <si>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23.08.030</t>
  </si>
  <si>
    <t>Faixa/batedor de proteção em madeira de 20 x 5 cm, com acabamento em laminado fenólico melamínico</t>
  </si>
  <si>
    <t>23.08.100</t>
  </si>
  <si>
    <t>Armário tipo prateleira com subdivisão em compensado, revestido totalmente em laminado fenólico melamínico</t>
  </si>
  <si>
    <t>23.08.220</t>
  </si>
  <si>
    <t>Armário sob medida em compensado de madeira totalmente revestido em laminado melamínico texturizado, completo</t>
  </si>
  <si>
    <t>23.11</t>
  </si>
  <si>
    <t>23.12</t>
  </si>
  <si>
    <t>23.13</t>
  </si>
  <si>
    <t>23.20</t>
  </si>
  <si>
    <t>23.20.110</t>
  </si>
  <si>
    <t>Visor fixo e requadro de madeira para porta, para receber vidro</t>
  </si>
  <si>
    <t>24.03.200</t>
  </si>
  <si>
    <t>24.20.120</t>
  </si>
  <si>
    <t>Batente em chapa dobrada para portas</t>
  </si>
  <si>
    <t>25.01.240</t>
  </si>
  <si>
    <t>25.01.380</t>
  </si>
  <si>
    <t>25.01.470</t>
  </si>
  <si>
    <t>Caixilho fixo tipo veneziana em alumínio anodizado, sob medida - branco</t>
  </si>
  <si>
    <t>25.02.300</t>
  </si>
  <si>
    <t>Porta de abrir em alumínio com pintura eletrostática, sob medida - cor branca</t>
  </si>
  <si>
    <t>26.01.080</t>
  </si>
  <si>
    <t>Vidro liso transparente de 6 mm</t>
  </si>
  <si>
    <t>26.01.170</t>
  </si>
  <si>
    <t>Vidro liso laminado incolor de 10 mm</t>
  </si>
  <si>
    <t>28.01.020</t>
  </si>
  <si>
    <t>28.01.030</t>
  </si>
  <si>
    <t>28.01.171</t>
  </si>
  <si>
    <t>Mola aérea para porta, com esforço acima de 60 kg até 80 kg</t>
  </si>
  <si>
    <t>28.20.650</t>
  </si>
  <si>
    <t>Puxador duplo em aço inoxidável, para porta de madeira, alumínio ou vidro, de 350 mm</t>
  </si>
  <si>
    <t>29.01.020</t>
  </si>
  <si>
    <t>Cantoneira em alumínio perfil sextavado</t>
  </si>
  <si>
    <t>29.01.230</t>
  </si>
  <si>
    <t>Cantoneira e perfis em ferro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</si>
  <si>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</si>
  <si>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</si>
  <si>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</si>
  <si>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</si>
  <si>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</si>
  <si>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</si>
  <si>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</si>
  <si>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</si>
  <si>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</si>
  <si>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</si>
  <si>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30.08.060</t>
  </si>
  <si>
    <t>32.15.040</t>
  </si>
  <si>
    <t>Impermeabilização em manta asfáltica com armadura, tipo III-B, espessura de 4 mm</t>
  </si>
  <si>
    <t>32.16.010</t>
  </si>
  <si>
    <t>Impermeabilização em pintura de asfalto oxidado com solventes orgânicos, sobre massa</t>
  </si>
  <si>
    <t>32.17.010</t>
  </si>
  <si>
    <t>Impermeabilização em argamassa impermeável com aditivo hidrófugo</t>
  </si>
  <si>
    <t>32.20.020</t>
  </si>
  <si>
    <t>Aplicação de papel Kraft</t>
  </si>
  <si>
    <t>32.20.050</t>
  </si>
  <si>
    <t>Tela em polietileno, malha hexagonal de 1/2´, para armadura de argamassa</t>
  </si>
  <si>
    <t>PINTURA</t>
  </si>
  <si>
    <t>33.01.350</t>
  </si>
  <si>
    <t>Preparo de base para superfície metálica com fundo antioxidante</t>
  </si>
  <si>
    <t>33.02.060</t>
  </si>
  <si>
    <t>Massa corrida a base de PVA</t>
  </si>
  <si>
    <t>33.02.080</t>
  </si>
  <si>
    <t>Massa corrida à base de resina acrílica</t>
  </si>
  <si>
    <t>33.07.140</t>
  </si>
  <si>
    <t>Pintura com esmalte alquídico em estrutura metálica</t>
  </si>
  <si>
    <t>33.10.020</t>
  </si>
  <si>
    <t>Tinta látex em massa, inclusive preparo</t>
  </si>
  <si>
    <t>33.10.030</t>
  </si>
  <si>
    <t>Tinta acrílica antimofo em massa, inclusive preparo</t>
  </si>
  <si>
    <t>34.01.010</t>
  </si>
  <si>
    <t>Terra vegetal orgânica comum</t>
  </si>
  <si>
    <t>34.02.040</t>
  </si>
  <si>
    <t>Plantio de grama batatais em placas (jardins e canteiros)</t>
  </si>
  <si>
    <t>36.05.100</t>
  </si>
  <si>
    <t>Isolador pedestal para 15 kV</t>
  </si>
  <si>
    <t>36.08.290</t>
  </si>
  <si>
    <t>Grupo gerador com potência de 563/513 kVA, variação de + ou - 10% - completo</t>
  </si>
  <si>
    <t>36.09.370</t>
  </si>
  <si>
    <t>Transformador de potência trifásico de 300 kVA, classe 15 kV, a seco</t>
  </si>
  <si>
    <t>36.20.040</t>
  </si>
  <si>
    <t>Bobina mínima para disjuntor (a óleo)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</si>
  <si>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</si>
  <si>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</si>
  <si>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</si>
  <si>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</si>
  <si>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</si>
  <si>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</si>
  <si>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</si>
  <si>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</si>
  <si>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</si>
  <si>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</si>
  <si>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37.10.010</t>
  </si>
  <si>
    <t>Barramento de cobre nu</t>
  </si>
  <si>
    <t>37.11.120</t>
  </si>
  <si>
    <t>Base de fusível tripolar de 15 kV</t>
  </si>
  <si>
    <t>37.12.140</t>
  </si>
  <si>
    <t>Fusível tipo HH para 15 kV de 60 A até 100 A</t>
  </si>
  <si>
    <t>37.13.520</t>
  </si>
  <si>
    <t>Disjuntor a seco aberto trifásico, 600 V de 800 A, 50/60 Hz, com acessórios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</si>
  <si>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</si>
  <si>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</si>
  <si>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</si>
  <si>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</si>
  <si>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</si>
  <si>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</si>
  <si>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</si>
  <si>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</si>
  <si>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</si>
  <si>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</si>
  <si>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</si>
  <si>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</si>
  <si>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37.13.700</t>
  </si>
  <si>
    <t>Disjuntor série universal, em caixa moldada, térmico e magnético fixos, bipolar 480/600 V, corrente de 125 A</t>
  </si>
  <si>
    <t>37.13.720</t>
  </si>
  <si>
    <t>Disjuntor série universal, em caixa moldada, térmico fixo e magnético ajustável, tripolar 600 V, corrente de 300 A até 400 A</t>
  </si>
  <si>
    <t>37.13.740</t>
  </si>
  <si>
    <t>Disjuntor série universal, em caixa moldada, térmico fixo e magnético ajustável, tripolar 600 V, corrente de 700 A até 800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</si>
  <si>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</si>
  <si>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</si>
  <si>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</si>
  <si>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</si>
  <si>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</si>
  <si>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</si>
  <si>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</si>
  <si>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</si>
  <si>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</si>
  <si>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</si>
  <si>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</si>
  <si>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</si>
  <si>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</si>
  <si>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</si>
  <si>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37.13.930</t>
  </si>
  <si>
    <t>Disjuntor em caixa moldada, térmico ajustável e magnético fixo, tripolar 2500/1200 V, faixa de ajuste de 2000 até 2500 A</t>
  </si>
  <si>
    <t>37.14.320</t>
  </si>
  <si>
    <t>Chave seccionadora sob carga, tripolar, acionamento rotativo, com prolongador, sem porta-fusível, de 400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</si>
  <si>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</si>
  <si>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</si>
  <si>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</si>
  <si>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</si>
  <si>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</si>
  <si>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</si>
  <si>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</si>
  <si>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</si>
  <si>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</si>
  <si>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</si>
  <si>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37.18.010</t>
  </si>
  <si>
    <t>Transformador de potencial monofásico até 1000 VA classe 15 kV, a seco, com fusíveis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</si>
  <si>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</si>
  <si>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</si>
  <si>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</si>
  <si>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</si>
  <si>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37.21.010</t>
  </si>
  <si>
    <t>Capacitor de potência trifásico de 10 kVAr, 220 V/60 Hz, para correção de fator de potência</t>
  </si>
  <si>
    <t>37.22.010</t>
  </si>
  <si>
    <t>37.24.031</t>
  </si>
  <si>
    <t>37.24.032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</si>
  <si>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</si>
  <si>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</si>
  <si>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</si>
  <si>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</si>
  <si>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37.25.215</t>
  </si>
  <si>
    <t>Disjuntor fixo a vácuo de 15 a 17,5 kV, equipado com motorização de fechamento, com relê de proteção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</si>
  <si>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</si>
  <si>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</si>
  <si>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</si>
  <si>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</si>
  <si>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38.01.100</t>
  </si>
  <si>
    <t>Eletroduto de PVC rígido roscável de 1 1/2´ - com acessórios</t>
  </si>
  <si>
    <t>38.01.140</t>
  </si>
  <si>
    <t>Eletroduto de PVC rígido roscável de 2 1/2´ - com acessórios</t>
  </si>
  <si>
    <t>38.01.180</t>
  </si>
  <si>
    <t>Eletroduto de PVC rígido roscável de 4´ - com acessórios</t>
  </si>
  <si>
    <t>38.04.100</t>
  </si>
  <si>
    <t>38.05.040</t>
  </si>
  <si>
    <t>38.05.060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</si>
  <si>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</si>
  <si>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</si>
  <si>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</si>
  <si>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</si>
  <si>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38.07.340</t>
  </si>
  <si>
    <t>Perfilado liso 38 x 38 mm - com acessórios</t>
  </si>
  <si>
    <t>38.13.030</t>
  </si>
  <si>
    <t>Eletroduto corrugado em polietileno de alta densidade, DN= 75 mm, com acessórios</t>
  </si>
  <si>
    <t>38.13.050</t>
  </si>
  <si>
    <t>Eletroduto corrugado em polietileno de alta densidade, DN= 125 mm, com acessórios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</si>
  <si>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</si>
  <si>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</si>
  <si>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</si>
  <si>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</si>
  <si>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</si>
  <si>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</si>
  <si>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</si>
  <si>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</si>
  <si>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</si>
  <si>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</si>
  <si>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38.21.140</t>
  </si>
  <si>
    <t>Eletrocalha lisa galvanizada a fogo, 200 x 50 mm, com acessórios</t>
  </si>
  <si>
    <t>38.22.130</t>
  </si>
  <si>
    <t>38.22.640</t>
  </si>
  <si>
    <t>38.23.040</t>
  </si>
  <si>
    <t>38.23.130</t>
  </si>
  <si>
    <t>39.03.170</t>
  </si>
  <si>
    <t>Cabo de cobre de 2,5 mm², isolamento 0,6/1 kV - isolação em PVC 70°C</t>
  </si>
  <si>
    <t>39.03.174</t>
  </si>
  <si>
    <t>39.03.182</t>
  </si>
  <si>
    <t>Cabo de cobre de 10 mm², isolamento 0,6/1 kV - isolação em PVC 70°C</t>
  </si>
  <si>
    <t>39.04.070</t>
  </si>
  <si>
    <t>Cabo de cobre nu, têmpera mole, classe 2, de 35 mm²</t>
  </si>
  <si>
    <t>39.04.080</t>
  </si>
  <si>
    <t>Cabo de cobre nu, têmpera mole, classe 2, de 50 mm²</t>
  </si>
  <si>
    <t>39.06.084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</si>
  <si>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</si>
  <si>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</si>
  <si>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</si>
  <si>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</si>
  <si>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</si>
  <si>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</si>
  <si>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</si>
  <si>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</si>
  <si>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</si>
  <si>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</si>
  <si>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</si>
  <si>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</si>
  <si>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</si>
  <si>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</si>
  <si>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</si>
  <si>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</si>
  <si>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39.10.280</t>
  </si>
  <si>
    <t>Terminal de pressão/compressão para cabo de 185 mm²</t>
  </si>
  <si>
    <t>39.10.300</t>
  </si>
  <si>
    <t>Terminal de pressão/compressão para cabo de 240 mm²</t>
  </si>
  <si>
    <t>39.12.520</t>
  </si>
  <si>
    <t>Cabo de cobre flexível blindado de 3 x 1,5 mm², isolamento 600V, isolação em VC/E 105°C - para detecção de incêndio</t>
  </si>
  <si>
    <t>39.18.120</t>
  </si>
  <si>
    <t>Cabo para rede U/UTP 23 AWG com 4 pares - categoria 6A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</si>
  <si>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</si>
  <si>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</si>
  <si>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</si>
  <si>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</si>
  <si>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</si>
  <si>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</si>
  <si>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</si>
  <si>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</si>
  <si>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</si>
  <si>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</si>
  <si>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</si>
  <si>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</si>
  <si>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</si>
  <si>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</si>
  <si>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39.21.231</t>
  </si>
  <si>
    <t>Cabo de cobre flexível de 3 x 2,5 mm², isolamento 0,6/1 kV - isolação HEPR 90°C</t>
  </si>
  <si>
    <t>39.26.130</t>
  </si>
  <si>
    <t>Cabo de cobre flexível de 150 mm², isolamento 0,6/1 kV - isolação HEPR 90°C - baixa emissão de fumaça e gases</t>
  </si>
  <si>
    <t>40.01.080</t>
  </si>
  <si>
    <t>Caixa de ferro estampada octogonal fundo móvel 4´ x 4´</t>
  </si>
  <si>
    <t>40.01.090</t>
  </si>
  <si>
    <t>Caixa de ferro estampada octogonal de 3´ x 3´</t>
  </si>
  <si>
    <t>40.02.010</t>
  </si>
  <si>
    <t>Caixa de tomada em alumínio para piso 4´ x 4´</t>
  </si>
  <si>
    <t>40.02.080</t>
  </si>
  <si>
    <t>Caixa de passagem em chapa, com tampa parafusada, 300 x 300 x 120 mm</t>
  </si>
  <si>
    <t>40.04.080</t>
  </si>
  <si>
    <t>40.04.090</t>
  </si>
  <si>
    <t>Tomada RJ 11 para telefone, sem placa</t>
  </si>
  <si>
    <t>40.04.096</t>
  </si>
  <si>
    <t>Tomada RJ 45 para rede de dados, com placa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</si>
  <si>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</si>
  <si>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</si>
  <si>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</si>
  <si>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</si>
  <si>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</si>
  <si>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</si>
  <si>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40.05.020</t>
  </si>
  <si>
    <t>Interruptor com 1 tecla simples e placa</t>
  </si>
  <si>
    <t>40.05.040</t>
  </si>
  <si>
    <t>Interruptor com 2 teclas simples e placa</t>
  </si>
  <si>
    <t>40.05.120</t>
  </si>
  <si>
    <t>Interruptor com 2 teclas, 1 simples, 1 paralelo e placa</t>
  </si>
  <si>
    <t>40.05.170</t>
  </si>
  <si>
    <t>Interruptor bipolar paralelo, 1 tecla dupla e placa</t>
  </si>
  <si>
    <t>40.05.180</t>
  </si>
  <si>
    <t>Interruptor bipolar simples, 1 tecla dupla e placa</t>
  </si>
  <si>
    <t>40.06.040</t>
  </si>
  <si>
    <t>Condulete metálico de 3/4´</t>
  </si>
  <si>
    <t>40.06.060</t>
  </si>
  <si>
    <t>Condulete metálico de 1´</t>
  </si>
  <si>
    <t>40.07.010</t>
  </si>
  <si>
    <t>Caixa em PVC de 4´ x 2´</t>
  </si>
  <si>
    <t>40.07.020</t>
  </si>
  <si>
    <t>Caixa em PVC de 4´ x 4´</t>
  </si>
  <si>
    <t>40.20.250</t>
  </si>
  <si>
    <t>Plugue prolongador com 2P+T de 10A, 250V</t>
  </si>
  <si>
    <t>41.31.040</t>
  </si>
  <si>
    <t>41.31.080</t>
  </si>
  <si>
    <t>42.05.190</t>
  </si>
  <si>
    <t>42.05.250</t>
  </si>
  <si>
    <t>42.05.270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</si>
  <si>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</si>
  <si>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</si>
  <si>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</si>
  <si>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</si>
  <si>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42.20.190</t>
  </si>
  <si>
    <t>43.02.080</t>
  </si>
  <si>
    <t>43.05.030</t>
  </si>
  <si>
    <t>43.10.456</t>
  </si>
  <si>
    <t>Conjunto motor-bomba (centrífuga) 3 cv, multiestágio, Hman= 35 a 60 mca, Q= 7,8 a 5,8 m³/h</t>
  </si>
  <si>
    <t>44.01.100</t>
  </si>
  <si>
    <t>Lavatório de louça sem coluna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</si>
  <si>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</si>
  <si>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</si>
  <si>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</si>
  <si>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</si>
  <si>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</si>
  <si>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</si>
  <si>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44.01.800</t>
  </si>
  <si>
    <t>Bacia sifonada com caixa de descarga acoplada sem tampa - 6 litros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</si>
  <si>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</si>
  <si>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</si>
  <si>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</si>
  <si>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</si>
  <si>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44.03.360</t>
  </si>
  <si>
    <t>Ducha higiênica cromada</t>
  </si>
  <si>
    <t>44.03.370</t>
  </si>
  <si>
    <t>Torneira curta com rosca para uso geral, em latão fundido sem acabamento, DN= 1/2´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</si>
  <si>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</si>
  <si>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</si>
  <si>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</si>
  <si>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</si>
  <si>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</si>
  <si>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</si>
  <si>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44.03.590</t>
  </si>
  <si>
    <t>Torneira de mesa para pia com bica móvel e arejador em latão fundido cromado</t>
  </si>
  <si>
    <t>44.03.720</t>
  </si>
  <si>
    <t>Torneira de mesa para lavatório, acionamento hidromecânico com alavanca, registro integrado regulador de vazão, em latão cromado, DN= 1/2´</t>
  </si>
  <si>
    <t>44.06.330</t>
  </si>
  <si>
    <t>Cuba em aço inoxidável simples de 500x400x400mm</t>
  </si>
  <si>
    <t>44.06.400</t>
  </si>
  <si>
    <t>Cuba em aço inoxidável simples de 500x400x300mm</t>
  </si>
  <si>
    <t>44.20.100</t>
  </si>
  <si>
    <t>Engate flexível metálico DN= 1/2´</t>
  </si>
  <si>
    <t>44.20.120</t>
  </si>
  <si>
    <t>Canopla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</si>
  <si>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</si>
  <si>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</si>
  <si>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</si>
  <si>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</si>
  <si>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</si>
  <si>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</si>
  <si>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44.20.280</t>
  </si>
  <si>
    <t>Tampa de plástico para bacia sanitária</t>
  </si>
  <si>
    <t>44.20.620</t>
  </si>
  <si>
    <t>Válvula americana</t>
  </si>
  <si>
    <t>44.20.650</t>
  </si>
  <si>
    <t>Válvula de metal cromado de 1´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</si>
  <si>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</si>
  <si>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</si>
  <si>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</si>
  <si>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</si>
  <si>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</si>
  <si>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</si>
  <si>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</si>
  <si>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</si>
  <si>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</si>
  <si>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</si>
  <si>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</si>
  <si>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</si>
  <si>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</si>
  <si>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</si>
  <si>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</si>
  <si>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</si>
  <si>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</si>
  <si>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</si>
  <si>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</si>
  <si>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</si>
  <si>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46.08.070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</si>
  <si>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</si>
  <si>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</si>
  <si>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</si>
  <si>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</si>
  <si>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</si>
  <si>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</si>
  <si>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</si>
  <si>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</si>
  <si>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</si>
  <si>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</si>
  <si>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</si>
  <si>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</si>
  <si>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</si>
  <si>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</si>
  <si>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</si>
  <si>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</si>
  <si>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</si>
  <si>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</si>
  <si>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</si>
  <si>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</si>
  <si>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47.02.050</t>
  </si>
  <si>
    <t>Registro de gaveta em latão fundido cromado com canopla, DN= 1 1/2´ - linha especial</t>
  </si>
  <si>
    <t>47.02.110</t>
  </si>
  <si>
    <t>Registro de pressão em latão fundido cromado com canopla, DN= 3/4´ - linha especial</t>
  </si>
  <si>
    <t>47.04.180</t>
  </si>
  <si>
    <t>Válvula de descarga com registro próprio, duplo acionamento limitador de fluxo, DN = 1 1/2´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</si>
  <si>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</si>
  <si>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</si>
  <si>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</si>
  <si>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</si>
  <si>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49.01.016</t>
  </si>
  <si>
    <t>Caixa sifonada de PVC rígido de 100 x 100 x 50 mm, com grelha</t>
  </si>
  <si>
    <t>49.01.030</t>
  </si>
  <si>
    <t>Caixa sifonada de PVC rígido de 150 x 150 x 50 mm, com grelha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</si>
  <si>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</si>
  <si>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</si>
  <si>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</si>
  <si>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</si>
  <si>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50.01.190</t>
  </si>
  <si>
    <t>Tampão de engate rápido em latão, DN= 2 1/2´, com corrente</t>
  </si>
  <si>
    <t>50.01.210</t>
  </si>
  <si>
    <t>Chave para conexão de engate rápido</t>
  </si>
  <si>
    <t>50.05.210</t>
  </si>
  <si>
    <t>Detector termovelocimétrico endereçável com base endereçável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</si>
  <si>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</si>
  <si>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</si>
  <si>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</si>
  <si>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</si>
  <si>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50.05.430</t>
  </si>
  <si>
    <t>Detector óptico de fumaça com base endereçável</t>
  </si>
  <si>
    <t>50.05.450</t>
  </si>
  <si>
    <t>Acionador manual quebra-vidro endereçável</t>
  </si>
  <si>
    <t>50.10.058</t>
  </si>
  <si>
    <t>Extintor manual de pó químico seco BC - capacidade de 4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</si>
  <si>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</si>
  <si>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</si>
  <si>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</si>
  <si>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</si>
  <si>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54.01.050</t>
  </si>
  <si>
    <t>Compactação do subleito mínimo de 95% do PN</t>
  </si>
  <si>
    <t>54.01.400</t>
  </si>
  <si>
    <t>Abertura de caixa até 25 cm, inclui escavação, compactação, transporte e preparo do sub-leito</t>
  </si>
  <si>
    <t>LIMPEZA E ARREMATE</t>
  </si>
  <si>
    <t>55.01.020</t>
  </si>
  <si>
    <t>Limpeza final da obra</t>
  </si>
  <si>
    <t>55.01.100</t>
  </si>
  <si>
    <t>Limpeza complementar e especial de vidros</t>
  </si>
  <si>
    <t>61.10.001</t>
  </si>
  <si>
    <t>61.10.200</t>
  </si>
  <si>
    <t>61.10.210</t>
  </si>
  <si>
    <t>61.10.220</t>
  </si>
  <si>
    <t>61.10.230</t>
  </si>
  <si>
    <t>61.10.250</t>
  </si>
  <si>
    <t>61.10.310</t>
  </si>
  <si>
    <t>61.20.450</t>
  </si>
  <si>
    <t>Duto em chapa de aço galvanizado</t>
  </si>
  <si>
    <t>66.08.100</t>
  </si>
  <si>
    <t>Rack fechado padrão metálico, 19 x 12 Us x 470 mm</t>
  </si>
  <si>
    <t>69.03.310</t>
  </si>
  <si>
    <t>Caixa de tomada em poliamida e tampa para piso elevado, com 4 alojamentos para elétrica e até 8 alojamentos para telefonia e dados</t>
  </si>
  <si>
    <t>69.03.360</t>
  </si>
  <si>
    <t>Conector RJ-45 fêmea - categoria 6A</t>
  </si>
  <si>
    <t>69.09.250</t>
  </si>
  <si>
    <t>69.09.260</t>
  </si>
  <si>
    <t>Patch panel de 24 portas - categoria 6</t>
  </si>
  <si>
    <t>97.02.210</t>
  </si>
  <si>
    <t>Placa de sinalização em PVC para ambientes</t>
  </si>
  <si>
    <t>05.07.060</t>
  </si>
  <si>
    <t>Remoção de entulho de obra com caçamba metálica - material rejeitado e misturado por vegetação, isopor, manta asfáltica e lã de vidro</t>
  </si>
  <si>
    <t>PLANILHA ORÇAMENTÁRIA</t>
  </si>
  <si>
    <t>OBRA:</t>
  </si>
  <si>
    <t>LOCAL:</t>
  </si>
  <si>
    <t>UNID</t>
  </si>
  <si>
    <t>vb</t>
  </si>
  <si>
    <t>CPU 1</t>
  </si>
  <si>
    <t>ADMINISTRAÇÃO LOCAL</t>
  </si>
  <si>
    <t>As Built</t>
  </si>
  <si>
    <t xml:space="preserve">Encabeçamento de porta em perfil U em ferro </t>
  </si>
  <si>
    <t>ITEM</t>
  </si>
  <si>
    <t>1.1</t>
  </si>
  <si>
    <t>3.2</t>
  </si>
  <si>
    <t>3.3</t>
  </si>
  <si>
    <t>3.4</t>
  </si>
  <si>
    <t>3.5</t>
  </si>
  <si>
    <t>4.1</t>
  </si>
  <si>
    <t>17.1</t>
  </si>
  <si>
    <t>18.1</t>
  </si>
  <si>
    <t>17.2</t>
  </si>
  <si>
    <t>3.1</t>
  </si>
  <si>
    <t>4.2</t>
  </si>
  <si>
    <t>5.1</t>
  </si>
  <si>
    <t>6.1</t>
  </si>
  <si>
    <t>6.2</t>
  </si>
  <si>
    <t>6.3</t>
  </si>
  <si>
    <t>7.2</t>
  </si>
  <si>
    <t>7.3</t>
  </si>
  <si>
    <t>8.1</t>
  </si>
  <si>
    <t>8.2</t>
  </si>
  <si>
    <t>9.1</t>
  </si>
  <si>
    <t>10.1</t>
  </si>
  <si>
    <t>20.2</t>
  </si>
  <si>
    <t>10.2</t>
  </si>
  <si>
    <t>11.1</t>
  </si>
  <si>
    <t>11.2</t>
  </si>
  <si>
    <t>12.1</t>
  </si>
  <si>
    <t>12.3</t>
  </si>
  <si>
    <t>13.1</t>
  </si>
  <si>
    <t>14.1</t>
  </si>
  <si>
    <t>15.1</t>
  </si>
  <si>
    <t>15.2</t>
  </si>
  <si>
    <t>16.1</t>
  </si>
  <si>
    <t>17.3</t>
  </si>
  <si>
    <t>18.2</t>
  </si>
  <si>
    <t>20.1</t>
  </si>
  <si>
    <t>24.1</t>
  </si>
  <si>
    <t xml:space="preserve">Item </t>
  </si>
  <si>
    <t>Descrição dos Serviços</t>
  </si>
  <si>
    <t>Valor Total</t>
  </si>
  <si>
    <t>TOTAL</t>
  </si>
  <si>
    <t>TOTAL GERAL</t>
  </si>
  <si>
    <t>UN</t>
  </si>
  <si>
    <t>01.17.031</t>
  </si>
  <si>
    <t>01.17.051</t>
  </si>
  <si>
    <t>01.17.061</t>
  </si>
  <si>
    <t>01.17.071</t>
  </si>
  <si>
    <t>01.17.111</t>
  </si>
  <si>
    <t>01.17.121</t>
  </si>
  <si>
    <t>01.17.151</t>
  </si>
  <si>
    <t>Projeto executivo de climatização em formato A1</t>
  </si>
  <si>
    <t>M2</t>
  </si>
  <si>
    <t>M</t>
  </si>
  <si>
    <t>M3</t>
  </si>
  <si>
    <t>CJ</t>
  </si>
  <si>
    <t>02.01.021</t>
  </si>
  <si>
    <t>02.01.171</t>
  </si>
  <si>
    <t>M2MES</t>
  </si>
  <si>
    <t>02.05.202</t>
  </si>
  <si>
    <t>MXMES</t>
  </si>
  <si>
    <t>02.05.212</t>
  </si>
  <si>
    <t>KG</t>
  </si>
  <si>
    <t>05.09.006</t>
  </si>
  <si>
    <t>Taxa de destinação de resíduo sólido em aterro, tipo inerte</t>
  </si>
  <si>
    <t>T</t>
  </si>
  <si>
    <t>M3MES</t>
  </si>
  <si>
    <t>Armadura em barra de aço CA-50 (A ou B) fyk = 500 MPa</t>
  </si>
  <si>
    <t>Armadura em barra de aço CA-60 (A ou B) fyk = 600 MPa</t>
  </si>
  <si>
    <t>Concreto usinado, fck = 25 MPa</t>
  </si>
  <si>
    <t>Concreto usinado, fck = 35 MPa - para bombeamento</t>
  </si>
  <si>
    <t>Concreto preparado no local, fck = 20 MPa</t>
  </si>
  <si>
    <t>12.01.041</t>
  </si>
  <si>
    <t>14.10.111</t>
  </si>
  <si>
    <t>Alvenaria de bloco de concreto de vedação de 14 x 19 x 39 cm - classe C</t>
  </si>
  <si>
    <t>14.10.121</t>
  </si>
  <si>
    <t>Alvenaria de bloco de concreto de vedação de 19 x 19 x 39 cm - classe C</t>
  </si>
  <si>
    <t>Telhamento em chapa de aço pré-pintada com epóxi e poliéster, tipo sanduíche, espessura de 0,50 mm, com lã de rocha</t>
  </si>
  <si>
    <t>16.33.022</t>
  </si>
  <si>
    <t>16.33.062</t>
  </si>
  <si>
    <t>18.11.052</t>
  </si>
  <si>
    <t>Revestimento em aço inoxidável AISI 304, liga 18,8, chapa 20, espessura de 1 mm, acabamento escovado com grana especial</t>
  </si>
  <si>
    <t>Tela de proteção tipo mosquiteira em aço galvanizado, com requadro em perfis de ferro</t>
  </si>
  <si>
    <t>Caixilho fixo em alumínio, sob medida - branco</t>
  </si>
  <si>
    <t>25.01.361</t>
  </si>
  <si>
    <t>Caixilho em alumínio maxim-ar com vidro - branco</t>
  </si>
  <si>
    <t>Caixilho em alumínio de correr com vidro - branco</t>
  </si>
  <si>
    <t>Ferragem completa com maçaneta tipo alavanca, para porta externa com 1 folha</t>
  </si>
  <si>
    <t>Ferragem completa com maçaneta tipo alavanca, para porta externa com 2 folhas</t>
  </si>
  <si>
    <t>Bacia sifonada de louça para pessoas com mobilidade reduzida - capacidade de 6 litros</t>
  </si>
  <si>
    <t>33.07.102</t>
  </si>
  <si>
    <t>Esmalte a base de água em estrutura metálica</t>
  </si>
  <si>
    <t>36.01.242</t>
  </si>
  <si>
    <t>Cubículo de média tensão, para uso ao tempo, classe 24 kV</t>
  </si>
  <si>
    <t>37.06.014</t>
  </si>
  <si>
    <t>Painel autoportante em chapa de aço, com proteção mínima IP 54 - sem componentes</t>
  </si>
  <si>
    <t>37.20.191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</si>
  <si>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</si>
  <si>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</si>
  <si>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</si>
  <si>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</si>
  <si>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Eletroduto galvanizado conforme NBR13057 -  1 1/2´ com acessórios</t>
  </si>
  <si>
    <t>Eletroduto galvanizado a quente conforme NBR6323 - 3/4´ - com acessórios</t>
  </si>
  <si>
    <t>Eletroduto galvanizado a quente conforme NBR6323 - 1´ - com acessórios</t>
  </si>
  <si>
    <t>Cabo de cobre de 120 mm², isolamento 8,7/15 kV - isolação EPR 90°C</t>
  </si>
  <si>
    <t>Tomada para telefone 4P, padrão TELEBRÁS, com placa</t>
  </si>
  <si>
    <t>41.02.562</t>
  </si>
  <si>
    <t>41.02.580</t>
  </si>
  <si>
    <t>41.13.102</t>
  </si>
  <si>
    <t>Luminária blindada tipo arandela de 45º e 90º, para lâmpada LED</t>
  </si>
  <si>
    <t>Barra condutora chata em alumínio de 3/4´ x 1/4´, inclusive acessórios de fixação</t>
  </si>
  <si>
    <t>Solda exotérmica conexão cabo-haste em X sobreposto, bitola do cabo de 35mm² a 50mm² para haste de 5/8" e 3/4"</t>
  </si>
  <si>
    <t>Chuveiro elétrico de 6.500W / 220V com resistência blindada</t>
  </si>
  <si>
    <t>Exaustor elétrico em plástico, vazão de 150 a 190m³/h</t>
  </si>
  <si>
    <t>44.02.062</t>
  </si>
  <si>
    <t>Tampo/bancada em granito, com frontão, espessura de 2 cm, acabamento polido</t>
  </si>
  <si>
    <t>44.03.810</t>
  </si>
  <si>
    <t>Aparelho misturador de mesa para pia com bica móvel, acabamento cromado</t>
  </si>
  <si>
    <t>Tubo galvanizado sem costura schedule 40, DN= 2 1/2´, inclusive conexões</t>
  </si>
  <si>
    <t>50.05.214</t>
  </si>
  <si>
    <t>Detector de gás liquefeito (GLP), gás natural (GN) ou derivados de metano</t>
  </si>
  <si>
    <t>50.05.312</t>
  </si>
  <si>
    <t>Bloco autônomo de iluminação de emergência LED, com autonomia mínima de 3 horas, fluxo luminoso de 2.000 até 3.000 lúmens, equipado com 2 faróis</t>
  </si>
  <si>
    <t>54.04.393</t>
  </si>
  <si>
    <t>Resfriadora de líquidos (chiller), com compressor e condensação à ar, capacidade de 120 TR</t>
  </si>
  <si>
    <t>Tratamento de ar compacta fancolete hidrônico tipo piso-teto, vazão de ar nominal 637 m³/h, capacidade de refrigeração 14.000 Btu/h - 1,2 TR</t>
  </si>
  <si>
    <t>Tratamento de ar compacta fancolete hidrônico tipo piso-teto, vazão de ar nominal 1.215 m³/h, capacidade de refrigeração 25.000 Btu/h - 2,1 TR</t>
  </si>
  <si>
    <t>Tratamento de ar compacta fancolete hidrônico tipo piso-teto, vazão de ar nominal 1.758 m³/h, capacidade de refrigeração 36.000 Btu/h - 3,0 TR</t>
  </si>
  <si>
    <t>Tratamento de ar compacta fancolete hidrônico tipo piso-teto, vazão de ar nominal 2.166 m³/h, capacidade de refrigeração 48.000 Btu/h - 4,0 TR</t>
  </si>
  <si>
    <t>Tratamento de ar compacta fancolete hidrônico tipo cassete, capacidade de refrigeração 20.000 Btu/h - 1,6 TR</t>
  </si>
  <si>
    <t>Patch cords de 1,50 ou 3,00 m - RJ-45 / RJ-45 - categoria 6A</t>
  </si>
  <si>
    <t>Administração local</t>
  </si>
  <si>
    <t>BDI EQUIPAMENTOS</t>
  </si>
  <si>
    <t>TOTAL EQUIPAMENTOS + BDI</t>
  </si>
  <si>
    <t>BDI SERVIÇOS</t>
  </si>
  <si>
    <t>TOTAL  SERVIÇOS +BDI</t>
  </si>
  <si>
    <t>BASE</t>
  </si>
  <si>
    <t>EQUIPAMENTOS E SISTEMAS ESPECIAIS</t>
  </si>
  <si>
    <t>Revestimento em placa cerâmica esmaltada, tipo monoporosa, assentado e rejuntado com argamassa industrializada</t>
  </si>
  <si>
    <t>Forro em painéis de gesso acartonado, espessura de 12,5mm, fixo</t>
  </si>
  <si>
    <t>Inversor de frequência para variação de velocidade em motores, potência de 25 a 30 cv</t>
  </si>
  <si>
    <t>Transformador monofásico de comando de 200 VA, a seco</t>
  </si>
  <si>
    <t>Supressor de surto monofásico, corrente nominal 4 a 11 kA, Imax. de surto 12 até 15 kA</t>
  </si>
  <si>
    <t>Supressor de surto monofásico, corrente nominal 20 kA, Imax. de surto 50 até 80 kA</t>
  </si>
  <si>
    <t>Eletrocalha perfurada galvanizada a fogo, 200x100 mm, com acessórios</t>
  </si>
  <si>
    <t>Tampa de encaixe para eletrocalha, galvanizada a fogo, L= 200 mm</t>
  </si>
  <si>
    <t>Suporte para eletrocalha, galvanizado a fogo, 200x50 mm</t>
  </si>
  <si>
    <t>Suporte para eletrocalha, galvanizado a fogo, 200x100 mm</t>
  </si>
  <si>
    <t>Lâmpada LED tubular T8 com base G13, de 3400 até 4000 Im - 36 a 40 W</t>
  </si>
  <si>
    <t>Lâmpada LED 13,5W, com base E-27, 1400 até 1510 lm</t>
  </si>
  <si>
    <t>Luminária LED redonda de embutir com difusor translúcido, 4000 K, fluxo luminoso de 800 a 1060 lm, potência de 9 W a 12 W</t>
  </si>
  <si>
    <t>Haste de aterramento de 3/4´ x 3 m</t>
  </si>
  <si>
    <t>Conector em latão estanhado para cabos de 16 a 50 mm² e vergalhões até 3/8´</t>
  </si>
  <si>
    <t>Piso em placa de concreto permeável drenante, cor natural - espessura de 8 cm</t>
  </si>
  <si>
    <t>54.06.151</t>
  </si>
  <si>
    <t>Execução de perfil extrusado no local, sem concreto</t>
  </si>
  <si>
    <t>Duto flexível aluminizado, seção circular de 15cm (6´)</t>
  </si>
  <si>
    <t>3.6</t>
  </si>
  <si>
    <t>10.3</t>
  </si>
  <si>
    <t>10.4</t>
  </si>
  <si>
    <t>14.2</t>
  </si>
  <si>
    <t>16.3</t>
  </si>
  <si>
    <t>16.4</t>
  </si>
  <si>
    <t>Regularização de piso com nata de cimento e adesivo de alto desempenho</t>
  </si>
  <si>
    <t>CDHU</t>
  </si>
  <si>
    <t>DESCRIÇÃO DOS SERVIÇOS</t>
  </si>
  <si>
    <t>QUANT.</t>
  </si>
  <si>
    <t>R$ UNIT.</t>
  </si>
  <si>
    <t>1.0</t>
  </si>
  <si>
    <t>2.0</t>
  </si>
  <si>
    <t>INICIO, APOIO E ADMINISTRAÇÃO DE OBRA</t>
  </si>
  <si>
    <t>3.0</t>
  </si>
  <si>
    <t>3.7</t>
  </si>
  <si>
    <t>3.8</t>
  </si>
  <si>
    <t>3.9</t>
  </si>
  <si>
    <t>4.0</t>
  </si>
  <si>
    <t>5.0</t>
  </si>
  <si>
    <t>ALVENARIA E ELEMENTO DIVISOR/COBERTURA</t>
  </si>
  <si>
    <t>5.2</t>
  </si>
  <si>
    <t>5.3</t>
  </si>
  <si>
    <t>5.4</t>
  </si>
  <si>
    <t>6.0</t>
  </si>
  <si>
    <t>6.4</t>
  </si>
  <si>
    <t>7.0</t>
  </si>
  <si>
    <t>FORRO</t>
  </si>
  <si>
    <t>8.0</t>
  </si>
  <si>
    <t>ESQUADRIAS, BRISES, PORTAS, MARCENARIAS, VIDROS, CORRIMÃO</t>
  </si>
  <si>
    <t>9.0</t>
  </si>
  <si>
    <t>IMPERMEABILIZAÇÃO,PROTEÇÃO E JUNTA</t>
  </si>
  <si>
    <t>9.2</t>
  </si>
  <si>
    <t>9.3</t>
  </si>
  <si>
    <t>9.4</t>
  </si>
  <si>
    <t>9.5</t>
  </si>
  <si>
    <t>10.0</t>
  </si>
  <si>
    <t>10.5</t>
  </si>
  <si>
    <t>11.0</t>
  </si>
  <si>
    <t>INSTALAÇÕES ELÉTRICAS,ELÉTRICAS ESPECIAIS E ELETRÔNICA</t>
  </si>
  <si>
    <t>SPDA - SISTEMA DE PROTEÇÃO CONTRA DESCARGAS ATMOSFERICAS</t>
  </si>
  <si>
    <t>12.0</t>
  </si>
  <si>
    <t>12.4</t>
  </si>
  <si>
    <t>13.0</t>
  </si>
  <si>
    <t>INSTALAÇÕES HIDRAULICAS</t>
  </si>
  <si>
    <t>13.2</t>
  </si>
  <si>
    <t>13.3</t>
  </si>
  <si>
    <t>13.4</t>
  </si>
  <si>
    <t>13.5</t>
  </si>
  <si>
    <t>13.6</t>
  </si>
  <si>
    <t>13.7</t>
  </si>
  <si>
    <t>14.0</t>
  </si>
  <si>
    <t>DETECÇÃO,COMBATE E PREVENÇÃO Á INCENDIO</t>
  </si>
  <si>
    <t>14.3</t>
  </si>
  <si>
    <t>14.4</t>
  </si>
  <si>
    <t>14.5</t>
  </si>
  <si>
    <t>14.6</t>
  </si>
  <si>
    <t>14.7</t>
  </si>
  <si>
    <t>14.8</t>
  </si>
  <si>
    <t>14.9</t>
  </si>
  <si>
    <t>14.12</t>
  </si>
  <si>
    <t>14.13</t>
  </si>
  <si>
    <t>14.14</t>
  </si>
  <si>
    <t>14.16</t>
  </si>
  <si>
    <t>14.17</t>
  </si>
  <si>
    <t>14.18</t>
  </si>
  <si>
    <t>14.19</t>
  </si>
  <si>
    <t>14.21</t>
  </si>
  <si>
    <t>14.22</t>
  </si>
  <si>
    <t>14.23</t>
  </si>
  <si>
    <t>14.24</t>
  </si>
  <si>
    <t>14.25</t>
  </si>
  <si>
    <t>14.26</t>
  </si>
  <si>
    <t>14.27</t>
  </si>
  <si>
    <t>14.29</t>
  </si>
  <si>
    <t>14.32</t>
  </si>
  <si>
    <t>14.33</t>
  </si>
  <si>
    <t>14.34</t>
  </si>
  <si>
    <t>14.35</t>
  </si>
  <si>
    <t>14.36</t>
  </si>
  <si>
    <t>14.37</t>
  </si>
  <si>
    <t>15.0</t>
  </si>
  <si>
    <t>16.0</t>
  </si>
  <si>
    <t>CONFORTO MECANICO,EQUIPAMENTOS E SISTEMAS</t>
  </si>
  <si>
    <t>16.8</t>
  </si>
  <si>
    <t>17.0</t>
  </si>
  <si>
    <t>17.4</t>
  </si>
  <si>
    <t>17.5</t>
  </si>
  <si>
    <t>17.6</t>
  </si>
  <si>
    <t>17.7</t>
  </si>
  <si>
    <t>17.8</t>
  </si>
  <si>
    <t>17.9</t>
  </si>
  <si>
    <t>17.11</t>
  </si>
  <si>
    <t>17.13</t>
  </si>
  <si>
    <t>17.14</t>
  </si>
  <si>
    <t>18.0</t>
  </si>
  <si>
    <t>18.3</t>
  </si>
  <si>
    <t>18.4</t>
  </si>
  <si>
    <t>18.5</t>
  </si>
  <si>
    <t>18.6</t>
  </si>
  <si>
    <t>18.7</t>
  </si>
  <si>
    <t>18.8</t>
  </si>
  <si>
    <t>18.9</t>
  </si>
  <si>
    <t>SERVIÇOS</t>
  </si>
  <si>
    <t>20.0</t>
  </si>
  <si>
    <t>24.0</t>
  </si>
  <si>
    <t xml:space="preserve">TOTAL  </t>
  </si>
  <si>
    <t>PLANILHA RESUMO</t>
  </si>
  <si>
    <t>%</t>
  </si>
  <si>
    <t xml:space="preserve">BDI </t>
  </si>
  <si>
    <t>EQUIPAMENTOS</t>
  </si>
  <si>
    <t xml:space="preserve">BDI  </t>
  </si>
  <si>
    <t>ADMINISTRAÇÃO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</si>
  <si>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</si>
  <si>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CRONOGRAMA FISICO FINANCEIRO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</si>
  <si>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</si>
  <si>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</si>
  <si>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</si>
  <si>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</si>
  <si>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</si>
  <si>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</si>
  <si>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</si>
  <si>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</si>
  <si>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</si>
  <si>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</si>
  <si>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</si>
  <si>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</si>
  <si>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</si>
  <si>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</si>
  <si>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</si>
  <si>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>16ª</t>
  </si>
  <si>
    <t>17ª</t>
  </si>
  <si>
    <t>18ª</t>
  </si>
  <si>
    <t>19ª</t>
  </si>
  <si>
    <t>20ª</t>
  </si>
  <si>
    <t>21ª</t>
  </si>
  <si>
    <t>22ª</t>
  </si>
  <si>
    <t>23ª</t>
  </si>
  <si>
    <t>24ª</t>
  </si>
  <si>
    <t>Serviços</t>
  </si>
  <si>
    <t>Contrato</t>
  </si>
  <si>
    <t>TOTAL ACUMULADO</t>
  </si>
  <si>
    <t>TOTAL GERAL ACUMULADO</t>
  </si>
  <si>
    <t>1.2</t>
  </si>
  <si>
    <t>1.3</t>
  </si>
  <si>
    <t>1.4</t>
  </si>
  <si>
    <t>1.5</t>
  </si>
  <si>
    <t>1.6</t>
  </si>
  <si>
    <t>DEMOLIÇÃO  SEM REAPROVEITAMENTO / RETIRADA COM REAPROVEITAMENTO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</si>
  <si>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</si>
  <si>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</si>
  <si>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</si>
  <si>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</si>
  <si>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</si>
  <si>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</si>
  <si>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</si>
  <si>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</si>
  <si>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</si>
  <si>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</si>
  <si>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ESTRUTURA</t>
  </si>
  <si>
    <t>REVESTIMENTOS PAREDES</t>
  </si>
  <si>
    <t xml:space="preserve">REVESTIMENTOS PISOS </t>
  </si>
  <si>
    <t>7.4</t>
  </si>
  <si>
    <t>7.5</t>
  </si>
  <si>
    <t>7.6</t>
  </si>
  <si>
    <t>7.7</t>
  </si>
  <si>
    <t>INSERTES METALICOS</t>
  </si>
  <si>
    <t>SUBESTAÇÃO /TRANSFORMAÇÃO DE ENERGIA</t>
  </si>
  <si>
    <t>14.38</t>
  </si>
  <si>
    <t>14.39</t>
  </si>
  <si>
    <t>14.41</t>
  </si>
  <si>
    <t>14.42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</si>
  <si>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</si>
  <si>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</si>
  <si>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</si>
  <si>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</si>
  <si>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</si>
  <si>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</si>
  <si>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</si>
  <si>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</si>
  <si>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</si>
  <si>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</si>
  <si>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</si>
  <si>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</si>
  <si>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</si>
  <si>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</si>
  <si>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</si>
  <si>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</si>
  <si>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</si>
  <si>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</si>
  <si>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COBERTURAS E/OU MARQUISES</t>
  </si>
  <si>
    <t>14.43</t>
  </si>
  <si>
    <t>14.44</t>
  </si>
  <si>
    <t>14.45</t>
  </si>
  <si>
    <t>14.46</t>
  </si>
  <si>
    <t>14.47</t>
  </si>
  <si>
    <t>14.48</t>
  </si>
  <si>
    <t>14.49</t>
  </si>
  <si>
    <t>14.50</t>
  </si>
  <si>
    <t>14.51</t>
  </si>
  <si>
    <t>14.52</t>
  </si>
  <si>
    <t>14.53</t>
  </si>
  <si>
    <t>14.54</t>
  </si>
  <si>
    <t>14.55</t>
  </si>
  <si>
    <t>14.56</t>
  </si>
  <si>
    <t>14.57</t>
  </si>
  <si>
    <t>14.58</t>
  </si>
  <si>
    <t>14.59</t>
  </si>
  <si>
    <t>14.60</t>
  </si>
  <si>
    <t>14.61</t>
  </si>
  <si>
    <t>14.62</t>
  </si>
  <si>
    <t>14.63</t>
  </si>
  <si>
    <t>14.64</t>
  </si>
  <si>
    <t>14.65</t>
  </si>
  <si>
    <t>14.66</t>
  </si>
  <si>
    <t>14.67</t>
  </si>
  <si>
    <t>14.68</t>
  </si>
  <si>
    <t>14.69</t>
  </si>
  <si>
    <t>14.70</t>
  </si>
  <si>
    <t>14.71</t>
  </si>
  <si>
    <t>14.72</t>
  </si>
  <si>
    <t>14.73</t>
  </si>
  <si>
    <t>14.74</t>
  </si>
  <si>
    <t>14.75</t>
  </si>
  <si>
    <t>14.76</t>
  </si>
  <si>
    <t>14.77</t>
  </si>
  <si>
    <t>14.78</t>
  </si>
  <si>
    <t>14.79</t>
  </si>
  <si>
    <t>TELEFONIA,LOGICA E TRANSMISSÃO DE DADOS,EQUIPAMENTOS E SISTEMA</t>
  </si>
  <si>
    <t>15.3</t>
  </si>
  <si>
    <t>15.4</t>
  </si>
  <si>
    <t>15.5</t>
  </si>
  <si>
    <t>15.6</t>
  </si>
  <si>
    <t>15.7</t>
  </si>
  <si>
    <t>15.8</t>
  </si>
  <si>
    <t>16.2</t>
  </si>
  <si>
    <t xml:space="preserve"> COMUNICAÇÃO VISUAL</t>
  </si>
  <si>
    <t>19.0</t>
  </si>
  <si>
    <t>19.1</t>
  </si>
  <si>
    <t>19.2</t>
  </si>
  <si>
    <t>19.3</t>
  </si>
  <si>
    <t>19.4</t>
  </si>
  <si>
    <t>19.5</t>
  </si>
  <si>
    <t>19.6</t>
  </si>
  <si>
    <t>21.0</t>
  </si>
  <si>
    <t>21.1</t>
  </si>
  <si>
    <t>22.0</t>
  </si>
  <si>
    <t>22.1</t>
  </si>
  <si>
    <t>16.5</t>
  </si>
  <si>
    <t>16.6</t>
  </si>
  <si>
    <t>16.7</t>
  </si>
  <si>
    <t>16.9</t>
  </si>
  <si>
    <t>16.11</t>
  </si>
  <si>
    <t>16.14</t>
  </si>
  <si>
    <t>16.15</t>
  </si>
  <si>
    <t>16.17</t>
  </si>
  <si>
    <t>16.18</t>
  </si>
  <si>
    <t>23.0</t>
  </si>
  <si>
    <t>23.1</t>
  </si>
  <si>
    <t>23.2</t>
  </si>
  <si>
    <t>23.3</t>
  </si>
  <si>
    <t>23.4</t>
  </si>
  <si>
    <t>23.5</t>
  </si>
  <si>
    <t>23.6</t>
  </si>
  <si>
    <t>23.7</t>
  </si>
  <si>
    <t>23.8</t>
  </si>
  <si>
    <t>23.9</t>
  </si>
  <si>
    <t>23.10</t>
  </si>
  <si>
    <t>23.14</t>
  </si>
  <si>
    <t>23.15</t>
  </si>
  <si>
    <t>23.16</t>
  </si>
  <si>
    <t>23.17</t>
  </si>
  <si>
    <t>23.18</t>
  </si>
  <si>
    <t>23.19</t>
  </si>
  <si>
    <t>23.21</t>
  </si>
  <si>
    <t>23.22</t>
  </si>
  <si>
    <t>23.23</t>
  </si>
  <si>
    <t>23.24</t>
  </si>
  <si>
    <t>23.25</t>
  </si>
  <si>
    <t>23.26</t>
  </si>
  <si>
    <t>23.27</t>
  </si>
  <si>
    <t>23.28</t>
  </si>
  <si>
    <t>23.29</t>
  </si>
  <si>
    <t>23.30</t>
  </si>
  <si>
    <t>23.31</t>
  </si>
  <si>
    <t>23.32</t>
  </si>
  <si>
    <t>23.33</t>
  </si>
  <si>
    <t>1.7</t>
  </si>
  <si>
    <t>1.8</t>
  </si>
  <si>
    <t>Forro em painéis de gesso acartonado, acabamento liso com película em PVC - removível</t>
  </si>
  <si>
    <t>Cabo de cobre de 4 mm², isolamento 0,6/1 kV - isolação em PVC 70°C</t>
  </si>
  <si>
    <t>Rua do Hospital, 135 - Porto Primavera - Rosana - SP</t>
  </si>
  <si>
    <t>PAVIMENTAÇÃO E PASSEIO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</si>
  <si>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</si>
  <si>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</si>
  <si>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</si>
  <si>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</si>
  <si>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</si>
  <si>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</si>
  <si>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</si>
  <si>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</si>
  <si>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</si>
  <si>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</si>
  <si>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</si>
  <si>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25.0</t>
  </si>
  <si>
    <t>25.1</t>
  </si>
  <si>
    <t>7.1</t>
  </si>
  <si>
    <t>12.2</t>
  </si>
  <si>
    <t>16.19</t>
  </si>
  <si>
    <t>16.21</t>
  </si>
  <si>
    <t>16.23</t>
  </si>
  <si>
    <t>16.24</t>
  </si>
  <si>
    <t>16.25</t>
  </si>
  <si>
    <t>16.26</t>
  </si>
  <si>
    <t>16.27</t>
  </si>
  <si>
    <t>16.28</t>
  </si>
  <si>
    <t>16.29</t>
  </si>
  <si>
    <t>16.31</t>
  </si>
  <si>
    <t>16.34</t>
  </si>
  <si>
    <t>16.35</t>
  </si>
  <si>
    <t>16.36</t>
  </si>
  <si>
    <t>16.37</t>
  </si>
  <si>
    <t>16.38</t>
  </si>
  <si>
    <t>16.39</t>
  </si>
  <si>
    <t>16.41</t>
  </si>
  <si>
    <t>16.42</t>
  </si>
  <si>
    <t>16.43</t>
  </si>
  <si>
    <t>16.44</t>
  </si>
  <si>
    <t>16.45</t>
  </si>
  <si>
    <t>16.46</t>
  </si>
  <si>
    <t>16.47</t>
  </si>
  <si>
    <t>16.48</t>
  </si>
  <si>
    <t>16.49</t>
  </si>
  <si>
    <t>16.50</t>
  </si>
  <si>
    <t>16.51</t>
  </si>
  <si>
    <t>16.52</t>
  </si>
  <si>
    <t>16.53</t>
  </si>
  <si>
    <t>16.54</t>
  </si>
  <si>
    <t>16.55</t>
  </si>
  <si>
    <t>16.56</t>
  </si>
  <si>
    <t>16.57</t>
  </si>
  <si>
    <t>16.58</t>
  </si>
  <si>
    <t>16.59</t>
  </si>
  <si>
    <t>16.60</t>
  </si>
  <si>
    <t>16.61</t>
  </si>
  <si>
    <t>21.2</t>
  </si>
  <si>
    <t>21.3</t>
  </si>
  <si>
    <t>21.4</t>
  </si>
  <si>
    <t>21.5</t>
  </si>
  <si>
    <t>21.6</t>
  </si>
  <si>
    <t>21.7</t>
  </si>
  <si>
    <t>21.8</t>
  </si>
  <si>
    <t>21.9</t>
  </si>
  <si>
    <t>23.1.1</t>
  </si>
  <si>
    <t>23.1.2</t>
  </si>
  <si>
    <t>23.1.3</t>
  </si>
  <si>
    <t>23.1.4</t>
  </si>
  <si>
    <t>23.1.5</t>
  </si>
  <si>
    <t>23.1.6</t>
  </si>
  <si>
    <t>23.1.7</t>
  </si>
  <si>
    <t>23.1.8</t>
  </si>
  <si>
    <t>23.1.9</t>
  </si>
  <si>
    <t>23.1.10</t>
  </si>
  <si>
    <t>23.1.11</t>
  </si>
  <si>
    <t>23.1.12</t>
  </si>
  <si>
    <t>23.1.13</t>
  </si>
  <si>
    <t>23.1.14</t>
  </si>
  <si>
    <t>23.1.15</t>
  </si>
  <si>
    <t>23.1.16</t>
  </si>
  <si>
    <t>QGBT - NORMAL 220V E QGBT - EMERGENCIA - 220V</t>
  </si>
  <si>
    <t>23.1.17</t>
  </si>
  <si>
    <t>CPU 02</t>
  </si>
  <si>
    <t>3.20</t>
  </si>
  <si>
    <t>3.21</t>
  </si>
  <si>
    <t>3.22</t>
  </si>
  <si>
    <t>23.1.0</t>
  </si>
  <si>
    <t>FUNDAÇÃO E ESTRUTURA</t>
  </si>
  <si>
    <t>FUNDAÇÃO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</si>
  <si>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</si>
  <si>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</si>
  <si>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</si>
  <si>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</si>
  <si>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</si>
  <si>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</si>
  <si>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</si>
  <si>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</si>
  <si>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</si>
  <si>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</si>
  <si>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</si>
  <si>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</si>
  <si>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</si>
  <si>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</si>
  <si>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</si>
  <si>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16.22</t>
  </si>
  <si>
    <t>CPU.03</t>
  </si>
  <si>
    <t>Guindauto MUNCK com lança telescópica capacidade até 3750 kg</t>
  </si>
  <si>
    <t>3.23</t>
  </si>
  <si>
    <t>03.08.200</t>
  </si>
  <si>
    <t>Demolição manual de painéis divisórias, inclusive montantes metálicos</t>
  </si>
  <si>
    <t>03.01.040</t>
  </si>
  <si>
    <t>39.03.178</t>
  </si>
  <si>
    <t>Cabo de cobre de 6 mm², isolamento 0,6/1 kV - isolação em PVC 70°C</t>
  </si>
  <si>
    <t>47.01.170</t>
  </si>
  <si>
    <t>47.01.180</t>
  </si>
  <si>
    <t>47.01.190</t>
  </si>
  <si>
    <t>47.01.210</t>
  </si>
  <si>
    <t>Válvula de esfera monobloco em latão, passagem plena, acionamento com alavanca, DN= 1/2´</t>
  </si>
  <si>
    <t>Válvula de esfera monobloco em latão, passagem plena, acionamento com alavanca, DN= 3/4´</t>
  </si>
  <si>
    <t>Válvula de esfera monobloco em latão, passagem plena, acionamento com alavanca, DN= 1´</t>
  </si>
  <si>
    <t>Válvula de esfera monobloco em latão, passagem plena, acionamento com alavanca, DN= 2´</t>
  </si>
  <si>
    <t>16.62</t>
  </si>
  <si>
    <t>16.63</t>
  </si>
  <si>
    <t>16.64</t>
  </si>
  <si>
    <t>16.65</t>
  </si>
  <si>
    <t>TOTAL SERVIÇOS+EQUIPAMENTOS</t>
  </si>
  <si>
    <t>POSTO DE CONSUMO DE O2 OU AR VÁCUO OU N2O</t>
  </si>
  <si>
    <t>PAINEL DE ALARME PARA O2 OU AR OU VÁCUO OU N2O, INSTALADO</t>
  </si>
  <si>
    <t>EDIF-JUL/22 - 171074</t>
  </si>
  <si>
    <t>EDIF-JUL/22 -171076</t>
  </si>
  <si>
    <t>16.66</t>
  </si>
  <si>
    <t>16.67</t>
  </si>
  <si>
    <t>Demolição manual de concreto armado</t>
  </si>
  <si>
    <t>Lona plástica - 150 micron</t>
  </si>
  <si>
    <t>Luminária LED retangular de sobrepor com difusor translúcido, 4000 K, fluxo luminoso de 3690 a 4800 lm, potência de 35 W a 41 W</t>
  </si>
  <si>
    <t>Fonte: Boletim CDHU 190 - Data Base MAIO/2023</t>
  </si>
  <si>
    <t>Reforma e Adequação estruturais visando obtenção de AVCB para Hospital Estadual Porto Primavera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</si>
</sst>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00\ 00\ 00"/>
    <numFmt numFmtId="167" formatCode="_(* #,##0.0_);_(* \(#,##0.0\);_(* &quot;-&quot;??_);_(@_)"/>
    <numFmt numFmtId="168" formatCode="00000"/>
    <numFmt numFmtId="169" formatCode="_(&quot;R$ &quot;* #,##0.00_);_(&quot;R$ &quot;* \(#,##0.00\);_(&quot;R$ &quot;* &quot;-&quot;??_);_(@_)"/>
    <numFmt numFmtId="170" formatCode="[$-416]mmmm\-yy;@"/>
    <numFmt numFmtId="171" formatCode="_(&quot;R$&quot;\ * #,##0.00_);_(&quot;R$&quot;\ * \(#,##0.00\);_(&quot;R$&quot;\ * &quot;-&quot;??_);_(@_)"/>
    <numFmt numFmtId="172" formatCode="0.00000000000000000%"/>
  </numFmts>
  <fonts count="5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4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indexed="8"/>
      <name val="Arial"/>
      <family val="2"/>
    </font>
    <font>
      <b/>
      <sz val="10"/>
      <color rgb="FF0000CC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b/>
      <sz val="10"/>
      <color rgb="FFFF0000"/>
      <name val="Arial"/>
      <family val="2"/>
    </font>
    <font>
      <sz val="10"/>
      <name val="Verdana"/>
      <family val="2"/>
    </font>
    <font>
      <sz val="11"/>
      <color theme="1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2"/>
      <color theme="1"/>
      <name val="Arial"/>
      <family val="2"/>
    </font>
    <font>
      <b/>
      <sz val="14"/>
      <name val="Verdana"/>
      <family val="2"/>
    </font>
    <font>
      <sz val="14"/>
      <name val="Verdana"/>
      <family val="2"/>
    </font>
    <font>
      <sz val="9"/>
      <name val="Verdana"/>
      <family val="2"/>
    </font>
    <font>
      <b/>
      <sz val="11"/>
      <name val="Verdana"/>
      <family val="2"/>
    </font>
    <font>
      <sz val="12"/>
      <name val="Arial"/>
      <family val="2"/>
    </font>
    <font>
      <sz val="12"/>
      <name val="Verdana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sz val="20"/>
      <name val="Verdana"/>
      <family val="2"/>
    </font>
    <font>
      <b/>
      <sz val="16"/>
      <name val="Verdana"/>
      <family val="2"/>
    </font>
    <font>
      <b/>
      <sz val="18"/>
      <name val="Verdana"/>
      <family val="2"/>
    </font>
    <font>
      <b/>
      <sz val="22"/>
      <name val="Verdana"/>
      <family val="2"/>
    </font>
    <font>
      <sz val="11"/>
      <color rgb="FF000000"/>
      <name val="Arial"/>
      <family val="2"/>
    </font>
    <font>
      <sz val="12"/>
      <color theme="9" tint="0.59999389629810485"/>
      <name val="Arial"/>
      <family val="2"/>
    </font>
    <font>
      <b/>
      <sz val="12"/>
      <color rgb="FFFFFFCC"/>
      <name val="Arial"/>
      <family val="2"/>
    </font>
    <font>
      <sz val="8"/>
      <name val="Verdana"/>
      <family val="2"/>
    </font>
    <font>
      <b/>
      <sz val="11"/>
      <name val="Arial"/>
      <family val="2"/>
    </font>
    <font>
      <b/>
      <sz val="16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theme="0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ADCDD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43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8" fillId="0" borderId="0"/>
    <xf numFmtId="0" fontId="10" fillId="0" borderId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7" fillId="0" borderId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9" fontId="5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5" fillId="0" borderId="0"/>
    <xf numFmtId="0" fontId="3" fillId="0" borderId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" fillId="0" borderId="0"/>
    <xf numFmtId="0" fontId="14" fillId="0" borderId="0"/>
    <xf numFmtId="9" fontId="45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45" fillId="0" borderId="0"/>
    <xf numFmtId="9" fontId="10" fillId="0" borderId="0" applyFont="0" applyFill="0" applyBorder="0" applyAlignment="0" applyProtection="0"/>
    <xf numFmtId="0" fontId="1" fillId="0" borderId="0"/>
  </cellStyleXfs>
  <cellXfs count="530">
    <xf numFmtId="0" fontId="0" fillId="0" borderId="0" xfId="0"/>
    <xf numFmtId="164" fontId="16" fillId="4" borderId="2" xfId="10" applyFont="1" applyFill="1" applyBorder="1" applyAlignment="1">
      <alignment vertical="center"/>
    </xf>
    <xf numFmtId="10" fontId="16" fillId="4" borderId="2" xfId="11" applyNumberFormat="1" applyFont="1" applyFill="1" applyBorder="1" applyAlignment="1">
      <alignment vertical="center"/>
    </xf>
    <xf numFmtId="164" fontId="16" fillId="4" borderId="2" xfId="10" applyFont="1" applyFill="1" applyBorder="1" applyAlignment="1">
      <alignment horizontal="center" vertical="center"/>
    </xf>
    <xf numFmtId="164" fontId="16" fillId="7" borderId="2" xfId="10" applyFont="1" applyFill="1" applyBorder="1" applyAlignment="1">
      <alignment vertical="center"/>
    </xf>
    <xf numFmtId="164" fontId="16" fillId="7" borderId="2" xfId="10" applyFont="1" applyFill="1" applyBorder="1" applyAlignment="1">
      <alignment horizontal="center" vertical="center"/>
    </xf>
    <xf numFmtId="164" fontId="16" fillId="0" borderId="2" xfId="10" applyFont="1" applyBorder="1" applyAlignment="1">
      <alignment vertical="center"/>
    </xf>
    <xf numFmtId="10" fontId="16" fillId="0" borderId="2" xfId="11" applyNumberFormat="1" applyFont="1" applyBorder="1" applyAlignment="1">
      <alignment vertical="center"/>
    </xf>
    <xf numFmtId="0" fontId="14" fillId="0" borderId="0" xfId="7" applyNumberFormat="1" applyFont="1" applyBorder="1" applyAlignment="1">
      <alignment horizontal="center" vertical="center"/>
    </xf>
    <xf numFmtId="164" fontId="16" fillId="0" borderId="0" xfId="7" applyFont="1" applyBorder="1" applyAlignment="1">
      <alignment vertical="center" wrapText="1"/>
    </xf>
    <xf numFmtId="164" fontId="20" fillId="0" borderId="0" xfId="7" applyFont="1" applyBorder="1" applyAlignment="1">
      <alignment horizontal="center" vertical="center"/>
    </xf>
    <xf numFmtId="43" fontId="20" fillId="0" borderId="0" xfId="14" applyFont="1" applyBorder="1" applyAlignment="1">
      <alignment vertical="center"/>
    </xf>
    <xf numFmtId="164" fontId="14" fillId="0" borderId="0" xfId="7" applyAlignment="1">
      <alignment horizontal="center" vertical="center"/>
    </xf>
    <xf numFmtId="164" fontId="16" fillId="0" borderId="0" xfId="7" applyFont="1" applyAlignment="1">
      <alignment horizontal="center" vertical="center"/>
    </xf>
    <xf numFmtId="164" fontId="14" fillId="0" borderId="0" xfId="7" applyBorder="1" applyAlignment="1">
      <alignment horizontal="center" vertical="center"/>
    </xf>
    <xf numFmtId="166" fontId="16" fillId="9" borderId="14" xfId="9" applyNumberFormat="1" applyFont="1" applyFill="1" applyBorder="1" applyAlignment="1">
      <alignment horizontal="center" vertical="center"/>
    </xf>
    <xf numFmtId="0" fontId="16" fillId="9" borderId="14" xfId="9" applyFont="1" applyFill="1" applyBorder="1" applyAlignment="1">
      <alignment vertical="center" wrapText="1"/>
    </xf>
    <xf numFmtId="0" fontId="16" fillId="9" borderId="14" xfId="9" applyFont="1" applyFill="1" applyBorder="1" applyAlignment="1">
      <alignment horizontal="center" vertical="center" wrapText="1"/>
    </xf>
    <xf numFmtId="4" fontId="14" fillId="9" borderId="14" xfId="9" applyNumberFormat="1" applyFill="1" applyBorder="1" applyAlignment="1">
      <alignment horizontal="right" vertical="center"/>
    </xf>
    <xf numFmtId="43" fontId="16" fillId="9" borderId="14" xfId="14" applyFont="1" applyFill="1" applyBorder="1" applyAlignment="1">
      <alignment horizontal="center" vertical="center"/>
    </xf>
    <xf numFmtId="164" fontId="16" fillId="0" borderId="0" xfId="7" applyFont="1" applyFill="1" applyAlignment="1">
      <alignment horizontal="center" vertical="center"/>
    </xf>
    <xf numFmtId="0" fontId="14" fillId="0" borderId="4" xfId="10" applyNumberFormat="1" applyFont="1" applyBorder="1" applyAlignment="1">
      <alignment horizontal="center" vertical="center" wrapText="1"/>
    </xf>
    <xf numFmtId="164" fontId="14" fillId="0" borderId="0" xfId="7" applyFill="1" applyAlignment="1">
      <alignment horizontal="center" vertical="center"/>
    </xf>
    <xf numFmtId="0" fontId="14" fillId="0" borderId="4" xfId="10" applyNumberFormat="1" applyFont="1" applyBorder="1" applyAlignment="1">
      <alignment vertical="center" wrapText="1"/>
    </xf>
    <xf numFmtId="166" fontId="16" fillId="9" borderId="14" xfId="16" applyNumberFormat="1" applyFont="1" applyFill="1" applyBorder="1" applyAlignment="1">
      <alignment horizontal="center" vertical="center"/>
    </xf>
    <xf numFmtId="0" fontId="16" fillId="9" borderId="14" xfId="16" applyNumberFormat="1" applyFont="1" applyFill="1" applyBorder="1" applyAlignment="1">
      <alignment vertical="center" wrapText="1"/>
    </xf>
    <xf numFmtId="0" fontId="14" fillId="9" borderId="14" xfId="9" applyFill="1" applyBorder="1" applyAlignment="1">
      <alignment horizontal="center" vertical="center" wrapText="1"/>
    </xf>
    <xf numFmtId="4" fontId="16" fillId="9" borderId="14" xfId="9" applyNumberFormat="1" applyFont="1" applyFill="1" applyBorder="1" applyAlignment="1" applyProtection="1">
      <alignment vertical="center"/>
      <protection locked="0"/>
    </xf>
    <xf numFmtId="43" fontId="16" fillId="9" borderId="14" xfId="14" applyFont="1" applyFill="1" applyBorder="1" applyAlignment="1">
      <alignment horizontal="center" vertical="center" wrapText="1"/>
    </xf>
    <xf numFmtId="164" fontId="14" fillId="0" borderId="0" xfId="7" applyFont="1" applyFill="1" applyAlignment="1">
      <alignment horizontal="center" vertical="center"/>
    </xf>
    <xf numFmtId="0" fontId="16" fillId="9" borderId="14" xfId="17" applyFont="1" applyFill="1" applyBorder="1" applyAlignment="1">
      <alignment horizontal="center" vertical="center" wrapText="1"/>
    </xf>
    <xf numFmtId="0" fontId="16" fillId="9" borderId="14" xfId="17" applyFont="1" applyFill="1" applyBorder="1" applyAlignment="1">
      <alignment vertical="center" wrapText="1"/>
    </xf>
    <xf numFmtId="0" fontId="14" fillId="9" borderId="14" xfId="17" applyFill="1" applyBorder="1" applyAlignment="1">
      <alignment horizontal="center" vertical="center" wrapText="1"/>
    </xf>
    <xf numFmtId="4" fontId="14" fillId="9" borderId="14" xfId="17" applyNumberFormat="1" applyFill="1" applyBorder="1" applyAlignment="1">
      <alignment vertical="center" wrapText="1"/>
    </xf>
    <xf numFmtId="43" fontId="14" fillId="9" borderId="14" xfId="14" applyFont="1" applyFill="1" applyBorder="1" applyAlignment="1">
      <alignment vertical="center" wrapText="1"/>
    </xf>
    <xf numFmtId="164" fontId="24" fillId="0" borderId="0" xfId="7" applyFont="1" applyFill="1" applyAlignment="1">
      <alignment horizontal="center" vertical="center"/>
    </xf>
    <xf numFmtId="164" fontId="16" fillId="9" borderId="14" xfId="7" applyFont="1" applyFill="1" applyBorder="1" applyAlignment="1">
      <alignment horizontal="center" vertical="center"/>
    </xf>
    <xf numFmtId="164" fontId="16" fillId="9" borderId="14" xfId="7" applyFont="1" applyFill="1" applyBorder="1" applyAlignment="1">
      <alignment vertical="center"/>
    </xf>
    <xf numFmtId="43" fontId="14" fillId="9" borderId="14" xfId="14" applyFont="1" applyFill="1" applyBorder="1" applyAlignment="1">
      <alignment horizontal="right" vertical="center" wrapText="1"/>
    </xf>
    <xf numFmtId="43" fontId="16" fillId="9" borderId="14" xfId="14" applyFont="1" applyFill="1" applyBorder="1" applyAlignment="1">
      <alignment horizontal="right" vertical="center" wrapText="1"/>
    </xf>
    <xf numFmtId="164" fontId="25" fillId="0" borderId="0" xfId="7" applyFont="1" applyFill="1" applyAlignment="1">
      <alignment horizontal="center" vertical="center"/>
    </xf>
    <xf numFmtId="164" fontId="16" fillId="0" borderId="0" xfId="7" applyFont="1" applyFill="1" applyBorder="1" applyAlignment="1">
      <alignment horizontal="center" vertical="center"/>
    </xf>
    <xf numFmtId="43" fontId="14" fillId="4" borderId="4" xfId="14" applyFont="1" applyFill="1" applyBorder="1" applyAlignment="1">
      <alignment vertical="center" wrapText="1"/>
    </xf>
    <xf numFmtId="43" fontId="14" fillId="0" borderId="2" xfId="14" applyFont="1" applyBorder="1" applyAlignment="1">
      <alignment horizontal="right" vertical="center" wrapText="1"/>
    </xf>
    <xf numFmtId="164" fontId="16" fillId="12" borderId="3" xfId="10" applyFont="1" applyFill="1" applyBorder="1" applyAlignment="1">
      <alignment vertical="center"/>
    </xf>
    <xf numFmtId="164" fontId="16" fillId="12" borderId="3" xfId="10" applyFont="1" applyFill="1" applyBorder="1" applyAlignment="1">
      <alignment horizontal="center" vertical="center"/>
    </xf>
    <xf numFmtId="43" fontId="16" fillId="12" borderId="3" xfId="14" applyFont="1" applyFill="1" applyBorder="1" applyAlignment="1">
      <alignment vertical="center"/>
    </xf>
    <xf numFmtId="164" fontId="16" fillId="7" borderId="2" xfId="10" applyFont="1" applyFill="1" applyBorder="1" applyAlignment="1">
      <alignment horizontal="left" vertical="center"/>
    </xf>
    <xf numFmtId="43" fontId="16" fillId="7" borderId="2" xfId="14" applyFont="1" applyFill="1" applyBorder="1" applyAlignment="1">
      <alignment horizontal="left" vertical="center"/>
    </xf>
    <xf numFmtId="164" fontId="16" fillId="8" borderId="2" xfId="10" applyFont="1" applyFill="1" applyBorder="1" applyAlignment="1">
      <alignment vertical="center"/>
    </xf>
    <xf numFmtId="164" fontId="16" fillId="8" borderId="2" xfId="10" applyFont="1" applyFill="1" applyBorder="1" applyAlignment="1">
      <alignment horizontal="center" vertical="center"/>
    </xf>
    <xf numFmtId="43" fontId="16" fillId="8" borderId="2" xfId="14" applyFont="1" applyFill="1" applyBorder="1" applyAlignment="1">
      <alignment vertical="center"/>
    </xf>
    <xf numFmtId="164" fontId="16" fillId="0" borderId="2" xfId="10" applyFont="1" applyBorder="1" applyAlignment="1">
      <alignment horizontal="center" vertical="center"/>
    </xf>
    <xf numFmtId="164" fontId="14" fillId="4" borderId="3" xfId="7" applyFont="1" applyFill="1" applyBorder="1" applyAlignment="1">
      <alignment vertical="center" wrapText="1"/>
    </xf>
    <xf numFmtId="43" fontId="14" fillId="0" borderId="3" xfId="14" applyFont="1" applyBorder="1" applyAlignment="1">
      <alignment horizontal="right" vertical="center" wrapText="1"/>
    </xf>
    <xf numFmtId="164" fontId="14" fillId="4" borderId="4" xfId="7" applyFont="1" applyFill="1" applyBorder="1" applyAlignment="1">
      <alignment vertical="center" wrapText="1"/>
    </xf>
    <xf numFmtId="164" fontId="15" fillId="4" borderId="13" xfId="10" applyFont="1" applyFill="1" applyBorder="1" applyAlignment="1">
      <alignment vertical="center"/>
    </xf>
    <xf numFmtId="10" fontId="16" fillId="4" borderId="13" xfId="11" applyNumberFormat="1" applyFont="1" applyFill="1" applyBorder="1" applyAlignment="1">
      <alignment horizontal="center" vertical="center"/>
    </xf>
    <xf numFmtId="0" fontId="14" fillId="0" borderId="0" xfId="7" applyNumberFormat="1" applyFont="1" applyAlignment="1">
      <alignment horizontal="center" vertical="center"/>
    </xf>
    <xf numFmtId="164" fontId="14" fillId="0" borderId="0" xfId="7" applyFont="1" applyAlignment="1">
      <alignment vertical="center" wrapText="1"/>
    </xf>
    <xf numFmtId="164" fontId="14" fillId="0" borderId="0" xfId="7" applyFont="1" applyAlignment="1">
      <alignment horizontal="center" vertical="center"/>
    </xf>
    <xf numFmtId="43" fontId="14" fillId="0" borderId="0" xfId="14" applyFont="1" applyAlignment="1">
      <alignment horizontal="right" vertical="center"/>
    </xf>
    <xf numFmtId="164" fontId="26" fillId="0" borderId="0" xfId="7" applyFont="1" applyAlignment="1">
      <alignment horizontal="center" vertical="center"/>
    </xf>
    <xf numFmtId="43" fontId="14" fillId="0" borderId="0" xfId="14" applyFont="1" applyAlignment="1">
      <alignment horizontal="center" vertical="center"/>
    </xf>
    <xf numFmtId="0" fontId="27" fillId="0" borderId="0" xfId="9" applyFont="1"/>
    <xf numFmtId="164" fontId="28" fillId="0" borderId="0" xfId="7" applyFont="1"/>
    <xf numFmtId="0" fontId="29" fillId="0" borderId="0" xfId="15" applyFont="1" applyAlignment="1">
      <alignment vertical="center" wrapText="1"/>
    </xf>
    <xf numFmtId="0" fontId="27" fillId="0" borderId="0" xfId="15" applyFont="1" applyAlignment="1">
      <alignment vertical="center" wrapText="1"/>
    </xf>
    <xf numFmtId="0" fontId="29" fillId="13" borderId="17" xfId="9" applyFont="1" applyFill="1" applyBorder="1" applyAlignment="1">
      <alignment horizontal="center"/>
    </xf>
    <xf numFmtId="0" fontId="30" fillId="13" borderId="18" xfId="9" applyFont="1" applyFill="1" applyBorder="1" applyAlignment="1">
      <alignment horizontal="center"/>
    </xf>
    <xf numFmtId="0" fontId="15" fillId="0" borderId="19" xfId="9" applyFont="1" applyBorder="1" applyAlignment="1">
      <alignment horizontal="center" vertical="center"/>
    </xf>
    <xf numFmtId="164" fontId="15" fillId="0" borderId="18" xfId="7" applyFont="1" applyFill="1" applyBorder="1" applyAlignment="1">
      <alignment horizontal="left" vertical="center" wrapText="1"/>
    </xf>
    <xf numFmtId="43" fontId="15" fillId="0" borderId="18" xfId="14" applyFont="1" applyBorder="1" applyAlignment="1">
      <alignment vertical="center"/>
    </xf>
    <xf numFmtId="10" fontId="15" fillId="0" borderId="18" xfId="9" applyNumberFormat="1" applyFont="1" applyBorder="1" applyAlignment="1">
      <alignment vertical="center"/>
    </xf>
    <xf numFmtId="0" fontId="15" fillId="0" borderId="18" xfId="9" applyFont="1" applyBorder="1" applyAlignment="1">
      <alignment horizontal="left" vertical="center" wrapText="1"/>
    </xf>
    <xf numFmtId="43" fontId="15" fillId="0" borderId="18" xfId="14" applyFont="1" applyBorder="1" applyAlignment="1">
      <alignment horizontal="center" vertical="center"/>
    </xf>
    <xf numFmtId="0" fontId="15" fillId="0" borderId="19" xfId="9" applyFont="1" applyBorder="1" applyAlignment="1">
      <alignment horizontal="center" vertical="center" wrapText="1"/>
    </xf>
    <xf numFmtId="43" fontId="15" fillId="0" borderId="18" xfId="14" applyFont="1" applyBorder="1" applyAlignment="1">
      <alignment vertical="center" wrapText="1"/>
    </xf>
    <xf numFmtId="164" fontId="28" fillId="0" borderId="0" xfId="7" applyFont="1" applyAlignment="1">
      <alignment wrapText="1"/>
    </xf>
    <xf numFmtId="0" fontId="27" fillId="0" borderId="0" xfId="9" applyFont="1" applyAlignment="1">
      <alignment wrapText="1"/>
    </xf>
    <xf numFmtId="0" fontId="31" fillId="8" borderId="18" xfId="9" applyFont="1" applyFill="1" applyBorder="1" applyAlignment="1">
      <alignment horizontal="right" vertical="center"/>
    </xf>
    <xf numFmtId="164" fontId="31" fillId="8" borderId="18" xfId="9" applyNumberFormat="1" applyFont="1" applyFill="1" applyBorder="1" applyAlignment="1">
      <alignment vertical="center"/>
    </xf>
    <xf numFmtId="10" fontId="15" fillId="4" borderId="18" xfId="9" applyNumberFormat="1" applyFont="1" applyFill="1" applyBorder="1" applyAlignment="1">
      <alignment horizontal="right" vertical="center"/>
    </xf>
    <xf numFmtId="164" fontId="15" fillId="4" borderId="18" xfId="9" applyNumberFormat="1" applyFont="1" applyFill="1" applyBorder="1" applyAlignment="1">
      <alignment vertical="center"/>
    </xf>
    <xf numFmtId="0" fontId="15" fillId="13" borderId="18" xfId="9" applyFont="1" applyFill="1" applyBorder="1" applyAlignment="1">
      <alignment horizontal="right" vertical="center"/>
    </xf>
    <xf numFmtId="164" fontId="15" fillId="13" borderId="18" xfId="9" applyNumberFormat="1" applyFont="1" applyFill="1" applyBorder="1" applyAlignment="1">
      <alignment vertical="center"/>
    </xf>
    <xf numFmtId="43" fontId="27" fillId="0" borderId="0" xfId="9" applyNumberFormat="1" applyFont="1"/>
    <xf numFmtId="0" fontId="15" fillId="4" borderId="20" xfId="9" applyFont="1" applyFill="1" applyBorder="1" applyAlignment="1">
      <alignment vertical="center"/>
    </xf>
    <xf numFmtId="0" fontId="15" fillId="4" borderId="18" xfId="9" applyFont="1" applyFill="1" applyBorder="1" applyAlignment="1">
      <alignment horizontal="right" vertical="center"/>
    </xf>
    <xf numFmtId="164" fontId="15" fillId="4" borderId="18" xfId="9" applyNumberFormat="1" applyFont="1" applyFill="1" applyBorder="1" applyAlignment="1">
      <alignment horizontal="center" vertical="center" wrapText="1"/>
    </xf>
    <xf numFmtId="0" fontId="16" fillId="13" borderId="17" xfId="9" applyFont="1" applyFill="1" applyBorder="1" applyAlignment="1">
      <alignment horizontal="center" vertical="center"/>
    </xf>
    <xf numFmtId="0" fontId="15" fillId="13" borderId="18" xfId="9" applyFont="1" applyFill="1" applyBorder="1" applyAlignment="1">
      <alignment horizontal="center" vertical="center"/>
    </xf>
    <xf numFmtId="165" fontId="15" fillId="0" borderId="17" xfId="9" applyNumberFormat="1" applyFont="1" applyBorder="1" applyAlignment="1">
      <alignment horizontal="center" vertical="center"/>
    </xf>
    <xf numFmtId="165" fontId="15" fillId="0" borderId="21" xfId="9" applyNumberFormat="1" applyFont="1" applyBorder="1" applyAlignment="1">
      <alignment horizontal="center"/>
    </xf>
    <xf numFmtId="164" fontId="15" fillId="0" borderId="18" xfId="7" applyFont="1" applyFill="1" applyBorder="1" applyAlignment="1">
      <alignment horizontal="left" wrapText="1"/>
    </xf>
    <xf numFmtId="43" fontId="15" fillId="0" borderId="18" xfId="14" applyFont="1" applyBorder="1"/>
    <xf numFmtId="10" fontId="15" fillId="0" borderId="18" xfId="9" applyNumberFormat="1" applyFont="1" applyBorder="1"/>
    <xf numFmtId="0" fontId="15" fillId="6" borderId="18" xfId="9" applyFont="1" applyFill="1" applyBorder="1" applyAlignment="1">
      <alignment horizontal="right"/>
    </xf>
    <xf numFmtId="164" fontId="15" fillId="6" borderId="18" xfId="9" applyNumberFormat="1" applyFont="1" applyFill="1" applyBorder="1"/>
    <xf numFmtId="10" fontId="16" fillId="0" borderId="18" xfId="11" applyNumberFormat="1" applyFont="1" applyBorder="1" applyAlignment="1">
      <alignment vertical="center"/>
    </xf>
    <xf numFmtId="164" fontId="16" fillId="4" borderId="18" xfId="7" applyFont="1" applyFill="1" applyBorder="1" applyAlignment="1">
      <alignment horizontal="center" vertical="center"/>
    </xf>
    <xf numFmtId="164" fontId="16" fillId="3" borderId="18" xfId="10" applyFont="1" applyFill="1" applyBorder="1" applyAlignment="1">
      <alignment vertical="center"/>
    </xf>
    <xf numFmtId="164" fontId="15" fillId="13" borderId="18" xfId="9" applyNumberFormat="1" applyFont="1" applyFill="1" applyBorder="1"/>
    <xf numFmtId="0" fontId="15" fillId="4" borderId="20" xfId="9" applyFont="1" applyFill="1" applyBorder="1" applyAlignment="1">
      <alignment horizontal="center"/>
    </xf>
    <xf numFmtId="164" fontId="16" fillId="4" borderId="18" xfId="10" applyFont="1" applyFill="1" applyBorder="1" applyAlignment="1">
      <alignment vertical="center"/>
    </xf>
    <xf numFmtId="164" fontId="15" fillId="4" borderId="18" xfId="9" applyNumberFormat="1" applyFont="1" applyFill="1" applyBorder="1"/>
    <xf numFmtId="9" fontId="16" fillId="4" borderId="18" xfId="22" applyFont="1" applyFill="1" applyBorder="1" applyAlignment="1">
      <alignment vertical="center"/>
    </xf>
    <xf numFmtId="164" fontId="16" fillId="14" borderId="18" xfId="10" applyFont="1" applyFill="1" applyBorder="1" applyAlignment="1">
      <alignment vertical="center"/>
    </xf>
    <xf numFmtId="164" fontId="15" fillId="14" borderId="18" xfId="9" applyNumberFormat="1" applyFont="1" applyFill="1" applyBorder="1"/>
    <xf numFmtId="0" fontId="15" fillId="0" borderId="28" xfId="9" applyFont="1" applyBorder="1" applyAlignment="1">
      <alignment horizontal="center"/>
    </xf>
    <xf numFmtId="0" fontId="15" fillId="13" borderId="6" xfId="9" applyFont="1" applyFill="1" applyBorder="1"/>
    <xf numFmtId="0" fontId="15" fillId="13" borderId="18" xfId="9" applyFont="1" applyFill="1" applyBorder="1" applyAlignment="1">
      <alignment horizontal="right"/>
    </xf>
    <xf numFmtId="0" fontId="27" fillId="0" borderId="0" xfId="9" applyFont="1" applyAlignment="1">
      <alignment horizontal="center"/>
    </xf>
    <xf numFmtId="164" fontId="27" fillId="0" borderId="0" xfId="9" applyNumberFormat="1" applyFont="1"/>
    <xf numFmtId="0" fontId="32" fillId="0" borderId="0" xfId="9" applyFont="1" applyAlignment="1">
      <alignment vertical="center"/>
    </xf>
    <xf numFmtId="0" fontId="27" fillId="0" borderId="0" xfId="9" applyFont="1" applyAlignment="1">
      <alignment vertical="center"/>
    </xf>
    <xf numFmtId="0" fontId="32" fillId="0" borderId="0" xfId="9" applyFont="1" applyAlignment="1">
      <alignment horizontal="left" vertical="center"/>
    </xf>
    <xf numFmtId="164" fontId="34" fillId="0" borderId="0" xfId="7" applyFont="1" applyBorder="1" applyAlignment="1">
      <alignment vertical="center"/>
    </xf>
    <xf numFmtId="164" fontId="32" fillId="0" borderId="0" xfId="7" applyFont="1" applyFill="1" applyBorder="1" applyAlignment="1">
      <alignment vertical="center"/>
    </xf>
    <xf numFmtId="164" fontId="34" fillId="0" borderId="0" xfId="7" applyFont="1" applyBorder="1" applyAlignment="1">
      <alignment horizontal="left" vertical="center"/>
    </xf>
    <xf numFmtId="164" fontId="35" fillId="0" borderId="0" xfId="7" applyFont="1" applyBorder="1" applyAlignment="1">
      <alignment horizontal="left" vertical="center"/>
    </xf>
    <xf numFmtId="0" fontId="33" fillId="0" borderId="0" xfId="9" applyFont="1"/>
    <xf numFmtId="0" fontId="31" fillId="8" borderId="7" xfId="9" applyFont="1" applyFill="1" applyBorder="1" applyAlignment="1">
      <alignment horizontal="right" vertical="center"/>
    </xf>
    <xf numFmtId="164" fontId="31" fillId="8" borderId="18" xfId="9" applyNumberFormat="1" applyFont="1" applyFill="1" applyBorder="1" applyAlignment="1">
      <alignment horizontal="right" vertical="center"/>
    </xf>
    <xf numFmtId="10" fontId="15" fillId="4" borderId="7" xfId="9" applyNumberFormat="1" applyFont="1" applyFill="1" applyBorder="1" applyAlignment="1">
      <alignment horizontal="right" vertical="center"/>
    </xf>
    <xf numFmtId="164" fontId="15" fillId="4" borderId="18" xfId="9" applyNumberFormat="1" applyFont="1" applyFill="1" applyBorder="1" applyAlignment="1">
      <alignment horizontal="right" vertical="center"/>
    </xf>
    <xf numFmtId="0" fontId="15" fillId="13" borderId="7" xfId="9" applyFont="1" applyFill="1" applyBorder="1" applyAlignment="1">
      <alignment horizontal="right" vertical="center"/>
    </xf>
    <xf numFmtId="164" fontId="15" fillId="13" borderId="18" xfId="9" applyNumberFormat="1" applyFont="1" applyFill="1" applyBorder="1" applyAlignment="1">
      <alignment horizontal="right" vertical="center"/>
    </xf>
    <xf numFmtId="0" fontId="31" fillId="9" borderId="7" xfId="9" applyFont="1" applyFill="1" applyBorder="1" applyAlignment="1">
      <alignment horizontal="right" vertical="center"/>
    </xf>
    <xf numFmtId="164" fontId="31" fillId="9" borderId="18" xfId="9" applyNumberFormat="1" applyFont="1" applyFill="1" applyBorder="1" applyAlignment="1">
      <alignment horizontal="right" vertical="center"/>
    </xf>
    <xf numFmtId="0" fontId="37" fillId="0" borderId="1" xfId="9" applyFont="1" applyBorder="1" applyAlignment="1">
      <alignment horizontal="center"/>
    </xf>
    <xf numFmtId="164" fontId="37" fillId="0" borderId="1" xfId="7" applyFont="1" applyBorder="1"/>
    <xf numFmtId="0" fontId="33" fillId="0" borderId="0" xfId="9" applyFont="1" applyAlignment="1">
      <alignment horizontal="right" vertical="center"/>
    </xf>
    <xf numFmtId="164" fontId="14" fillId="0" borderId="1" xfId="7" applyFont="1" applyBorder="1" applyAlignment="1">
      <alignment vertical="center"/>
    </xf>
    <xf numFmtId="0" fontId="27" fillId="0" borderId="0" xfId="9" applyFont="1" applyAlignment="1">
      <alignment horizontal="right" vertical="center"/>
    </xf>
    <xf numFmtId="10" fontId="15" fillId="0" borderId="1" xfId="7" applyNumberFormat="1" applyFont="1" applyBorder="1" applyAlignment="1">
      <alignment horizontal="left" vertical="center"/>
    </xf>
    <xf numFmtId="0" fontId="31" fillId="8" borderId="31" xfId="9" applyFont="1" applyFill="1" applyBorder="1" applyAlignment="1">
      <alignment horizontal="right" vertical="center"/>
    </xf>
    <xf numFmtId="0" fontId="31" fillId="6" borderId="7" xfId="9" applyFont="1" applyFill="1" applyBorder="1" applyAlignment="1">
      <alignment horizontal="right" vertical="center"/>
    </xf>
    <xf numFmtId="164" fontId="31" fillId="6" borderId="18" xfId="9" applyNumberFormat="1" applyFont="1" applyFill="1" applyBorder="1" applyAlignment="1">
      <alignment horizontal="right" vertical="center"/>
    </xf>
    <xf numFmtId="164" fontId="33" fillId="0" borderId="0" xfId="7" applyFont="1"/>
    <xf numFmtId="164" fontId="33" fillId="0" borderId="0" xfId="9" applyNumberFormat="1" applyFont="1"/>
    <xf numFmtId="43" fontId="33" fillId="0" borderId="0" xfId="9" applyNumberFormat="1" applyFont="1"/>
    <xf numFmtId="164" fontId="37" fillId="0" borderId="0" xfId="7" applyFont="1"/>
    <xf numFmtId="10" fontId="37" fillId="0" borderId="0" xfId="22" applyNumberFormat="1" applyFont="1"/>
    <xf numFmtId="43" fontId="37" fillId="0" borderId="0" xfId="9" applyNumberFormat="1" applyFont="1"/>
    <xf numFmtId="0" fontId="33" fillId="0" borderId="0" xfId="9" applyFont="1" applyAlignment="1">
      <alignment horizontal="center"/>
    </xf>
    <xf numFmtId="0" fontId="15" fillId="0" borderId="19" xfId="9" applyFont="1" applyBorder="1" applyAlignment="1">
      <alignment horizontal="left" vertical="center"/>
    </xf>
    <xf numFmtId="165" fontId="15" fillId="5" borderId="22" xfId="9" applyNumberFormat="1" applyFont="1" applyFill="1" applyBorder="1" applyAlignment="1">
      <alignment horizontal="center"/>
    </xf>
    <xf numFmtId="164" fontId="15" fillId="5" borderId="18" xfId="7" applyFont="1" applyFill="1" applyBorder="1" applyAlignment="1">
      <alignment horizontal="left" vertical="center" wrapText="1"/>
    </xf>
    <xf numFmtId="43" fontId="15" fillId="5" borderId="18" xfId="14" applyFont="1" applyFill="1" applyBorder="1"/>
    <xf numFmtId="0" fontId="14" fillId="0" borderId="5" xfId="10" applyNumberFormat="1" applyFont="1" applyBorder="1" applyAlignment="1">
      <alignment vertical="center" wrapText="1"/>
    </xf>
    <xf numFmtId="0" fontId="14" fillId="0" borderId="5" xfId="10" applyNumberFormat="1" applyFont="1" applyBorder="1" applyAlignment="1">
      <alignment horizontal="center" vertical="center" wrapText="1"/>
    </xf>
    <xf numFmtId="0" fontId="14" fillId="2" borderId="4" xfId="5" applyFont="1" applyFill="1" applyBorder="1" applyAlignment="1">
      <alignment horizontal="center" vertical="center" wrapText="1"/>
    </xf>
    <xf numFmtId="164" fontId="15" fillId="4" borderId="13" xfId="10" applyFont="1" applyFill="1" applyBorder="1" applyAlignment="1">
      <alignment horizontal="center" vertical="center"/>
    </xf>
    <xf numFmtId="0" fontId="30" fillId="0" borderId="16" xfId="15" applyFont="1" applyBorder="1" applyAlignment="1">
      <alignment horizontal="center" vertical="center" wrapText="1"/>
    </xf>
    <xf numFmtId="164" fontId="36" fillId="0" borderId="1" xfId="7" applyFont="1" applyFill="1" applyBorder="1" applyAlignment="1">
      <alignment horizontal="left" vertical="center" wrapText="1"/>
    </xf>
    <xf numFmtId="10" fontId="36" fillId="0" borderId="1" xfId="3" applyNumberFormat="1" applyFont="1" applyFill="1" applyBorder="1"/>
    <xf numFmtId="164" fontId="36" fillId="0" borderId="30" xfId="9" applyNumberFormat="1" applyFont="1" applyBorder="1"/>
    <xf numFmtId="164" fontId="36" fillId="9" borderId="1" xfId="7" applyFont="1" applyFill="1" applyBorder="1" applyAlignment="1">
      <alignment horizontal="right" vertical="center"/>
    </xf>
    <xf numFmtId="10" fontId="36" fillId="0" borderId="1" xfId="3" applyNumberFormat="1" applyFont="1" applyFill="1" applyBorder="1" applyAlignment="1">
      <alignment horizontal="right" vertical="center"/>
    </xf>
    <xf numFmtId="164" fontId="36" fillId="0" borderId="30" xfId="9" applyNumberFormat="1" applyFont="1" applyBorder="1" applyAlignment="1">
      <alignment horizontal="right" vertical="center"/>
    </xf>
    <xf numFmtId="164" fontId="36" fillId="6" borderId="1" xfId="7" applyFont="1" applyFill="1" applyBorder="1" applyAlignment="1">
      <alignment horizontal="right" vertical="center"/>
    </xf>
    <xf numFmtId="49" fontId="44" fillId="0" borderId="0" xfId="7" applyNumberFormat="1" applyFont="1" applyBorder="1" applyAlignment="1">
      <alignment horizontal="center" vertical="center"/>
    </xf>
    <xf numFmtId="10" fontId="36" fillId="0" borderId="38" xfId="3" applyNumberFormat="1" applyFont="1" applyBorder="1"/>
    <xf numFmtId="164" fontId="36" fillId="0" borderId="38" xfId="3" applyNumberFormat="1" applyFont="1" applyBorder="1"/>
    <xf numFmtId="164" fontId="36" fillId="9" borderId="38" xfId="7" applyFont="1" applyFill="1" applyBorder="1" applyAlignment="1">
      <alignment horizontal="right" vertical="center"/>
    </xf>
    <xf numFmtId="167" fontId="37" fillId="0" borderId="37" xfId="7" applyNumberFormat="1" applyFont="1" applyBorder="1" applyAlignment="1"/>
    <xf numFmtId="10" fontId="36" fillId="0" borderId="38" xfId="3" applyNumberFormat="1" applyFont="1" applyFill="1" applyBorder="1"/>
    <xf numFmtId="0" fontId="33" fillId="0" borderId="40" xfId="9" applyFont="1" applyBorder="1"/>
    <xf numFmtId="43" fontId="36" fillId="0" borderId="41" xfId="9" applyNumberFormat="1" applyFont="1" applyBorder="1"/>
    <xf numFmtId="10" fontId="36" fillId="0" borderId="38" xfId="22" applyNumberFormat="1" applyFont="1" applyBorder="1" applyAlignment="1">
      <alignment horizontal="right" vertical="center"/>
    </xf>
    <xf numFmtId="0" fontId="33" fillId="13" borderId="11" xfId="9" applyFont="1" applyFill="1" applyBorder="1" applyAlignment="1">
      <alignment horizontal="right" vertical="center"/>
    </xf>
    <xf numFmtId="164" fontId="46" fillId="6" borderId="38" xfId="3" applyNumberFormat="1" applyFont="1" applyFill="1" applyBorder="1" applyAlignment="1">
      <alignment horizontal="right" vertical="center"/>
    </xf>
    <xf numFmtId="164" fontId="47" fillId="8" borderId="18" xfId="9" applyNumberFormat="1" applyFont="1" applyFill="1" applyBorder="1" applyAlignment="1">
      <alignment horizontal="right" vertical="center"/>
    </xf>
    <xf numFmtId="43" fontId="48" fillId="0" borderId="0" xfId="9" applyNumberFormat="1" applyFont="1"/>
    <xf numFmtId="0" fontId="9" fillId="0" borderId="9" xfId="15" applyFont="1" applyBorder="1" applyAlignment="1">
      <alignment horizontal="center" vertical="center"/>
    </xf>
    <xf numFmtId="0" fontId="9" fillId="0" borderId="9" xfId="0" applyFont="1" applyBorder="1" applyAlignment="1">
      <alignment wrapText="1"/>
    </xf>
    <xf numFmtId="0" fontId="9" fillId="0" borderId="9" xfId="0" applyFont="1" applyBorder="1" applyAlignment="1">
      <alignment horizontal="center" wrapText="1"/>
    </xf>
    <xf numFmtId="0" fontId="9" fillId="0" borderId="1" xfId="15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164" fontId="14" fillId="4" borderId="1" xfId="18" applyFont="1" applyFill="1" applyBorder="1" applyAlignment="1">
      <alignment horizontal="center" vertical="center"/>
    </xf>
    <xf numFmtId="0" fontId="17" fillId="0" borderId="1" xfId="15" applyFont="1" applyBorder="1" applyAlignment="1">
      <alignment horizontal="center" vertical="center"/>
    </xf>
    <xf numFmtId="0" fontId="17" fillId="0" borderId="1" xfId="15" applyFont="1" applyBorder="1" applyAlignment="1">
      <alignment wrapText="1"/>
    </xf>
    <xf numFmtId="0" fontId="17" fillId="0" borderId="1" xfId="10" applyNumberFormat="1" applyFont="1" applyBorder="1" applyAlignment="1">
      <alignment horizontal="center" vertical="center" wrapText="1"/>
    </xf>
    <xf numFmtId="164" fontId="17" fillId="4" borderId="1" xfId="18" applyFont="1" applyFill="1" applyBorder="1" applyAlignment="1">
      <alignment horizontal="center" vertical="center"/>
    </xf>
    <xf numFmtId="0" fontId="17" fillId="0" borderId="12" xfId="15" applyFont="1" applyBorder="1" applyAlignment="1">
      <alignment horizontal="center" vertical="center"/>
    </xf>
    <xf numFmtId="0" fontId="17" fillId="0" borderId="12" xfId="15" applyFont="1" applyBorder="1" applyAlignment="1">
      <alignment wrapText="1"/>
    </xf>
    <xf numFmtId="0" fontId="17" fillId="0" borderId="12" xfId="10" applyNumberFormat="1" applyFont="1" applyBorder="1" applyAlignment="1">
      <alignment horizontal="center" vertical="center" wrapText="1"/>
    </xf>
    <xf numFmtId="164" fontId="17" fillId="4" borderId="12" xfId="18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12" xfId="7" applyNumberFormat="1" applyFont="1" applyFill="1" applyBorder="1" applyAlignment="1">
      <alignment horizontal="center" vertical="center"/>
    </xf>
    <xf numFmtId="164" fontId="14" fillId="0" borderId="12" xfId="7" applyFont="1" applyFill="1" applyBorder="1" applyAlignment="1">
      <alignment vertical="center" wrapText="1"/>
    </xf>
    <xf numFmtId="164" fontId="14" fillId="0" borderId="12" xfId="7" applyFont="1" applyFill="1" applyBorder="1" applyAlignment="1">
      <alignment horizontal="center" vertical="center" wrapText="1"/>
    </xf>
    <xf numFmtId="164" fontId="18" fillId="0" borderId="12" xfId="7" applyFont="1" applyFill="1" applyBorder="1" applyAlignment="1">
      <alignment horizontal="center" vertical="center" wrapText="1"/>
    </xf>
    <xf numFmtId="43" fontId="14" fillId="0" borderId="12" xfId="1" applyFont="1" applyFill="1" applyBorder="1" applyAlignment="1">
      <alignment horizontal="center" vertical="center"/>
    </xf>
    <xf numFmtId="164" fontId="14" fillId="0" borderId="12" xfId="7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9" xfId="0" applyFont="1" applyBorder="1" applyAlignment="1">
      <alignment wrapText="1"/>
    </xf>
    <xf numFmtId="4" fontId="14" fillId="4" borderId="9" xfId="17" applyNumberFormat="1" applyFill="1" applyBorder="1" applyAlignment="1">
      <alignment vertical="center" wrapText="1"/>
    </xf>
    <xf numFmtId="43" fontId="14" fillId="0" borderId="9" xfId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9" fillId="2" borderId="1" xfId="5" applyFont="1" applyFill="1" applyBorder="1" applyAlignment="1">
      <alignment horizontal="center" vertical="center" wrapText="1"/>
    </xf>
    <xf numFmtId="0" fontId="9" fillId="4" borderId="1" xfId="5" applyFont="1" applyFill="1" applyBorder="1" applyAlignment="1">
      <alignment horizontal="center" vertical="center" wrapText="1"/>
    </xf>
    <xf numFmtId="43" fontId="14" fillId="4" borderId="1" xfId="14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wrapText="1"/>
    </xf>
    <xf numFmtId="0" fontId="14" fillId="0" borderId="9" xfId="0" applyFont="1" applyBorder="1" applyAlignment="1">
      <alignment horizontal="center" wrapText="1"/>
    </xf>
    <xf numFmtId="164" fontId="14" fillId="4" borderId="9" xfId="18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9" fillId="2" borderId="12" xfId="5" applyFont="1" applyFill="1" applyBorder="1" applyAlignment="1">
      <alignment horizontal="center" vertical="center" wrapText="1"/>
    </xf>
    <xf numFmtId="0" fontId="14" fillId="0" borderId="12" xfId="10" applyNumberFormat="1" applyFont="1" applyBorder="1" applyAlignment="1">
      <alignment vertical="center" wrapText="1"/>
    </xf>
    <xf numFmtId="0" fontId="14" fillId="0" borderId="12" xfId="10" applyNumberFormat="1" applyFont="1" applyBorder="1" applyAlignment="1">
      <alignment horizontal="center" vertical="center" wrapText="1"/>
    </xf>
    <xf numFmtId="164" fontId="14" fillId="4" borderId="12" xfId="18" applyFont="1" applyFill="1" applyBorder="1" applyAlignment="1">
      <alignment horizontal="center" vertical="center"/>
    </xf>
    <xf numFmtId="43" fontId="14" fillId="0" borderId="12" xfId="1" applyFont="1" applyBorder="1" applyAlignment="1">
      <alignment horizontal="right" vertical="center" wrapText="1"/>
    </xf>
    <xf numFmtId="0" fontId="9" fillId="2" borderId="9" xfId="5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top" wrapText="1"/>
    </xf>
    <xf numFmtId="0" fontId="9" fillId="0" borderId="12" xfId="0" applyFont="1" applyBorder="1" applyAlignment="1">
      <alignment wrapText="1"/>
    </xf>
    <xf numFmtId="0" fontId="9" fillId="0" borderId="12" xfId="0" applyFont="1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164" fontId="17" fillId="4" borderId="9" xfId="18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2" borderId="12" xfId="5" applyFont="1" applyFill="1" applyBorder="1" applyAlignment="1">
      <alignment vertical="center" wrapText="1"/>
    </xf>
    <xf numFmtId="0" fontId="17" fillId="4" borderId="9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4" fontId="9" fillId="0" borderId="12" xfId="7" applyFont="1" applyFill="1" applyBorder="1" applyAlignment="1">
      <alignment vertical="center" wrapText="1"/>
    </xf>
    <xf numFmtId="164" fontId="9" fillId="0" borderId="12" xfId="7" applyFont="1" applyFill="1" applyBorder="1" applyAlignment="1">
      <alignment horizontal="center" vertical="center" wrapText="1"/>
    </xf>
    <xf numFmtId="43" fontId="9" fillId="0" borderId="12" xfId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49" fontId="17" fillId="0" borderId="1" xfId="24" applyNumberFormat="1" applyFont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7" fillId="4" borderId="1" xfId="13" applyNumberFormat="1" applyFont="1" applyFill="1" applyBorder="1" applyAlignment="1">
      <alignment horizontal="center" vertical="center"/>
    </xf>
    <xf numFmtId="164" fontId="14" fillId="4" borderId="1" xfId="7" applyFont="1" applyFill="1" applyBorder="1" applyAlignment="1">
      <alignment horizontal="center" vertical="center"/>
    </xf>
    <xf numFmtId="0" fontId="14" fillId="4" borderId="12" xfId="17" applyFill="1" applyBorder="1" applyAlignment="1">
      <alignment horizontal="center" vertical="center" wrapText="1"/>
    </xf>
    <xf numFmtId="0" fontId="14" fillId="4" borderId="12" xfId="17" applyFill="1" applyBorder="1" applyAlignment="1">
      <alignment vertical="center" wrapText="1"/>
    </xf>
    <xf numFmtId="0" fontId="16" fillId="4" borderId="12" xfId="17" applyFont="1" applyFill="1" applyBorder="1" applyAlignment="1">
      <alignment horizontal="center" vertical="center" wrapText="1"/>
    </xf>
    <xf numFmtId="4" fontId="14" fillId="4" borderId="12" xfId="16" applyNumberFormat="1" applyFont="1" applyFill="1" applyBorder="1" applyAlignment="1">
      <alignment vertical="center" wrapText="1"/>
    </xf>
    <xf numFmtId="43" fontId="14" fillId="0" borderId="12" xfId="1" applyFont="1" applyFill="1" applyBorder="1" applyAlignment="1">
      <alignment horizontal="righ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164" fontId="14" fillId="4" borderId="9" xfId="18" applyFont="1" applyFill="1" applyBorder="1" applyAlignment="1">
      <alignment vertical="center"/>
    </xf>
    <xf numFmtId="0" fontId="9" fillId="2" borderId="12" xfId="0" applyFont="1" applyFill="1" applyBorder="1" applyAlignment="1">
      <alignment horizontal="center" vertical="center" wrapText="1"/>
    </xf>
    <xf numFmtId="164" fontId="14" fillId="4" borderId="12" xfId="18" applyFont="1" applyFill="1" applyBorder="1" applyAlignment="1">
      <alignment vertical="center"/>
    </xf>
    <xf numFmtId="166" fontId="14" fillId="0" borderId="12" xfId="10" applyNumberFormat="1" applyFont="1" applyFill="1" applyBorder="1" applyAlignment="1">
      <alignment horizontal="center" vertical="center"/>
    </xf>
    <xf numFmtId="0" fontId="14" fillId="0" borderId="12" xfId="10" applyNumberFormat="1" applyFont="1" applyFill="1" applyBorder="1" applyAlignment="1">
      <alignment horizontal="left" vertical="center" wrapText="1"/>
    </xf>
    <xf numFmtId="164" fontId="14" fillId="0" borderId="12" xfId="10" applyFont="1" applyFill="1" applyBorder="1" applyAlignment="1">
      <alignment horizontal="center" vertical="center" wrapText="1"/>
    </xf>
    <xf numFmtId="43" fontId="14" fillId="4" borderId="12" xfId="14" applyFont="1" applyFill="1" applyBorder="1" applyAlignment="1">
      <alignment vertical="center"/>
    </xf>
    <xf numFmtId="49" fontId="5" fillId="4" borderId="9" xfId="24" applyNumberFormat="1" applyFill="1" applyBorder="1" applyAlignment="1">
      <alignment horizontal="center" vertical="center"/>
    </xf>
    <xf numFmtId="164" fontId="14" fillId="0" borderId="9" xfId="7" applyFont="1" applyFill="1" applyBorder="1" applyAlignment="1">
      <alignment horizontal="center" vertical="center" wrapText="1"/>
    </xf>
    <xf numFmtId="43" fontId="14" fillId="0" borderId="12" xfId="14" applyFont="1" applyBorder="1" applyAlignment="1">
      <alignment horizontal="righ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2" xfId="5" applyFont="1" applyFill="1" applyBorder="1" applyAlignment="1">
      <alignment horizontal="center" vertical="center" wrapText="1"/>
    </xf>
    <xf numFmtId="0" fontId="14" fillId="2" borderId="5" xfId="5" applyFont="1" applyFill="1" applyBorder="1" applyAlignment="1">
      <alignment horizontal="center" vertical="center" wrapText="1"/>
    </xf>
    <xf numFmtId="164" fontId="14" fillId="4" borderId="5" xfId="7" applyFont="1" applyFill="1" applyBorder="1" applyAlignment="1">
      <alignment vertical="center" wrapText="1"/>
    </xf>
    <xf numFmtId="43" fontId="14" fillId="0" borderId="5" xfId="14" applyFont="1" applyBorder="1" applyAlignment="1">
      <alignment horizontal="right" vertical="center" wrapText="1"/>
    </xf>
    <xf numFmtId="164" fontId="16" fillId="3" borderId="45" xfId="10" applyFont="1" applyFill="1" applyBorder="1" applyAlignment="1">
      <alignment vertical="center"/>
    </xf>
    <xf numFmtId="164" fontId="16" fillId="3" borderId="46" xfId="10" applyFont="1" applyFill="1" applyBorder="1" applyAlignment="1">
      <alignment vertical="center"/>
    </xf>
    <xf numFmtId="164" fontId="16" fillId="3" borderId="47" xfId="10" applyFont="1" applyFill="1" applyBorder="1" applyAlignment="1">
      <alignment vertical="center"/>
    </xf>
    <xf numFmtId="164" fontId="16" fillId="3" borderId="48" xfId="10" applyFont="1" applyFill="1" applyBorder="1" applyAlignment="1">
      <alignment vertical="center"/>
    </xf>
    <xf numFmtId="164" fontId="14" fillId="4" borderId="9" xfId="18" applyFont="1" applyFill="1" applyBorder="1" applyAlignment="1">
      <alignment horizontal="right" vertical="center"/>
    </xf>
    <xf numFmtId="0" fontId="9" fillId="0" borderId="9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43" fontId="17" fillId="0" borderId="1" xfId="1" applyFont="1" applyBorder="1" applyAlignment="1">
      <alignment vertical="center"/>
    </xf>
    <xf numFmtId="43" fontId="17" fillId="0" borderId="12" xfId="1" applyFont="1" applyBorder="1" applyAlignment="1">
      <alignment vertical="center"/>
    </xf>
    <xf numFmtId="43" fontId="9" fillId="0" borderId="9" xfId="1" applyFont="1" applyBorder="1" applyAlignment="1">
      <alignment horizontal="right" vertical="center" wrapText="1"/>
    </xf>
    <xf numFmtId="43" fontId="9" fillId="0" borderId="1" xfId="1" applyFont="1" applyBorder="1" applyAlignment="1">
      <alignment horizontal="right" vertical="center" wrapText="1"/>
    </xf>
    <xf numFmtId="164" fontId="14" fillId="4" borderId="1" xfId="18" applyFont="1" applyFill="1" applyBorder="1" applyAlignment="1">
      <alignment horizontal="right" vertical="center"/>
    </xf>
    <xf numFmtId="4" fontId="14" fillId="4" borderId="1" xfId="17" applyNumberFormat="1" applyFill="1" applyBorder="1" applyAlignment="1">
      <alignment vertical="center" wrapText="1"/>
    </xf>
    <xf numFmtId="43" fontId="14" fillId="0" borderId="9" xfId="1" applyFont="1" applyBorder="1" applyAlignment="1">
      <alignment horizontal="right" vertical="center" wrapText="1"/>
    </xf>
    <xf numFmtId="43" fontId="14" fillId="0" borderId="1" xfId="1" applyFont="1" applyBorder="1" applyAlignment="1">
      <alignment horizontal="right" vertical="center" wrapText="1"/>
    </xf>
    <xf numFmtId="43" fontId="9" fillId="0" borderId="12" xfId="1" applyFont="1" applyBorder="1" applyAlignment="1">
      <alignment vertical="center" wrapText="1"/>
    </xf>
    <xf numFmtId="43" fontId="14" fillId="0" borderId="12" xfId="1" applyFont="1" applyFill="1" applyBorder="1" applyAlignment="1">
      <alignment vertical="center"/>
    </xf>
    <xf numFmtId="43" fontId="17" fillId="0" borderId="1" xfId="1" applyFont="1" applyBorder="1" applyAlignment="1">
      <alignment horizontal="center" vertical="center"/>
    </xf>
    <xf numFmtId="164" fontId="17" fillId="4" borderId="1" xfId="18" applyFont="1" applyFill="1" applyBorder="1" applyAlignment="1">
      <alignment horizontal="right" vertical="center"/>
    </xf>
    <xf numFmtId="43" fontId="9" fillId="0" borderId="12" xfId="1" applyFont="1" applyBorder="1" applyAlignment="1">
      <alignment horizontal="right" vertical="center" wrapText="1"/>
    </xf>
    <xf numFmtId="164" fontId="14" fillId="0" borderId="1" xfId="7" applyFont="1" applyFill="1" applyBorder="1" applyAlignment="1">
      <alignment horizontal="center" vertical="center" wrapText="1"/>
    </xf>
    <xf numFmtId="43" fontId="9" fillId="0" borderId="1" xfId="1" applyFont="1" applyBorder="1" applyAlignment="1">
      <alignment vertical="center"/>
    </xf>
    <xf numFmtId="43" fontId="9" fillId="0" borderId="9" xfId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164" fontId="14" fillId="4" borderId="9" xfId="7" applyFont="1" applyFill="1" applyBorder="1" applyAlignment="1">
      <alignment horizontal="center" vertical="center" wrapText="1"/>
    </xf>
    <xf numFmtId="164" fontId="14" fillId="4" borderId="1" xfId="7" applyFont="1" applyFill="1" applyBorder="1" applyAlignment="1">
      <alignment horizontal="center" vertical="center" wrapText="1"/>
    </xf>
    <xf numFmtId="164" fontId="14" fillId="4" borderId="1" xfId="7" applyFont="1" applyFill="1" applyBorder="1" applyAlignment="1">
      <alignment horizontal="left" vertical="center" wrapText="1"/>
    </xf>
    <xf numFmtId="164" fontId="17" fillId="4" borderId="1" xfId="7" applyFont="1" applyFill="1" applyBorder="1" applyAlignment="1">
      <alignment horizontal="center" vertical="center" wrapText="1"/>
    </xf>
    <xf numFmtId="9" fontId="27" fillId="0" borderId="0" xfId="33" applyFont="1"/>
    <xf numFmtId="43" fontId="27" fillId="0" borderId="0" xfId="1" applyFont="1"/>
    <xf numFmtId="172" fontId="27" fillId="0" borderId="0" xfId="33" applyNumberFormat="1" applyFont="1"/>
    <xf numFmtId="172" fontId="27" fillId="0" borderId="0" xfId="9" applyNumberFormat="1" applyFont="1"/>
    <xf numFmtId="0" fontId="27" fillId="0" borderId="17" xfId="9" applyFont="1" applyBorder="1" applyAlignment="1">
      <alignment vertical="center"/>
    </xf>
    <xf numFmtId="0" fontId="33" fillId="0" borderId="50" xfId="9" applyFont="1" applyBorder="1" applyAlignment="1">
      <alignment horizontal="center" vertical="center"/>
    </xf>
    <xf numFmtId="0" fontId="33" fillId="0" borderId="50" xfId="9" applyFont="1" applyBorder="1" applyAlignment="1">
      <alignment vertical="center"/>
    </xf>
    <xf numFmtId="0" fontId="30" fillId="0" borderId="50" xfId="9" applyFont="1" applyBorder="1" applyAlignment="1">
      <alignment horizontal="center" vertical="center"/>
    </xf>
    <xf numFmtId="0" fontId="27" fillId="0" borderId="50" xfId="9" applyFont="1" applyBorder="1" applyAlignment="1">
      <alignment vertical="center"/>
    </xf>
    <xf numFmtId="164" fontId="27" fillId="0" borderId="50" xfId="9" applyNumberFormat="1" applyFont="1" applyBorder="1" applyAlignment="1">
      <alignment vertical="center"/>
    </xf>
    <xf numFmtId="0" fontId="29" fillId="0" borderId="50" xfId="9" applyFont="1" applyBorder="1" applyAlignment="1">
      <alignment vertical="center"/>
    </xf>
    <xf numFmtId="168" fontId="32" fillId="0" borderId="50" xfId="9" applyNumberFormat="1" applyFont="1" applyBorder="1" applyAlignment="1">
      <alignment vertical="center"/>
    </xf>
    <xf numFmtId="0" fontId="29" fillId="0" borderId="51" xfId="9" applyFont="1" applyBorder="1" applyAlignment="1">
      <alignment vertical="center"/>
    </xf>
    <xf numFmtId="0" fontId="27" fillId="0" borderId="20" xfId="9" applyFont="1" applyBorder="1" applyAlignment="1">
      <alignment vertical="center"/>
    </xf>
    <xf numFmtId="0" fontId="32" fillId="0" borderId="0" xfId="9" applyFont="1" applyAlignment="1">
      <alignment horizontal="center" vertical="center"/>
    </xf>
    <xf numFmtId="0" fontId="33" fillId="0" borderId="0" xfId="9" applyFont="1" applyAlignment="1">
      <alignment horizontal="center" vertical="center"/>
    </xf>
    <xf numFmtId="0" fontId="33" fillId="0" borderId="0" xfId="9" applyFont="1" applyAlignment="1">
      <alignment vertical="center"/>
    </xf>
    <xf numFmtId="0" fontId="30" fillId="0" borderId="0" xfId="9" applyFont="1" applyAlignment="1">
      <alignment horizontal="center" vertical="center"/>
    </xf>
    <xf numFmtId="168" fontId="32" fillId="0" borderId="0" xfId="9" applyNumberFormat="1" applyFont="1" applyAlignment="1">
      <alignment horizontal="center" vertical="center"/>
    </xf>
    <xf numFmtId="164" fontId="27" fillId="0" borderId="0" xfId="9" applyNumberFormat="1" applyFont="1" applyAlignment="1">
      <alignment vertical="center"/>
    </xf>
    <xf numFmtId="0" fontId="29" fillId="0" borderId="0" xfId="9" applyFont="1" applyAlignment="1">
      <alignment vertical="center"/>
    </xf>
    <xf numFmtId="168" fontId="32" fillId="0" borderId="0" xfId="9" applyNumberFormat="1" applyFont="1" applyAlignment="1">
      <alignment vertical="center"/>
    </xf>
    <xf numFmtId="0" fontId="29" fillId="0" borderId="52" xfId="9" applyFont="1" applyBorder="1" applyAlignment="1">
      <alignment vertical="center"/>
    </xf>
    <xf numFmtId="164" fontId="33" fillId="0" borderId="0" xfId="9" applyNumberFormat="1" applyFont="1" applyAlignment="1">
      <alignment horizontal="center" vertical="center"/>
    </xf>
    <xf numFmtId="164" fontId="33" fillId="0" borderId="0" xfId="23" applyNumberFormat="1" applyFont="1" applyBorder="1" applyAlignment="1">
      <alignment vertical="center"/>
    </xf>
    <xf numFmtId="0" fontId="30" fillId="0" borderId="0" xfId="9" applyFont="1" applyAlignment="1">
      <alignment vertical="center"/>
    </xf>
    <xf numFmtId="164" fontId="29" fillId="0" borderId="0" xfId="9" applyNumberFormat="1" applyFont="1" applyAlignment="1">
      <alignment vertical="center"/>
    </xf>
    <xf numFmtId="164" fontId="29" fillId="0" borderId="52" xfId="9" applyNumberFormat="1" applyFont="1" applyBorder="1" applyAlignment="1">
      <alignment vertical="center"/>
    </xf>
    <xf numFmtId="0" fontId="29" fillId="0" borderId="20" xfId="9" applyFont="1" applyBorder="1" applyAlignment="1">
      <alignment vertical="center"/>
    </xf>
    <xf numFmtId="0" fontId="42" fillId="0" borderId="0" xfId="9" applyFont="1" applyAlignment="1">
      <alignment horizontal="left" vertical="center"/>
    </xf>
    <xf numFmtId="0" fontId="27" fillId="0" borderId="52" xfId="9" applyFont="1" applyBorder="1" applyAlignment="1">
      <alignment vertical="center"/>
    </xf>
    <xf numFmtId="0" fontId="41" fillId="0" borderId="0" xfId="9" applyFont="1" applyAlignment="1">
      <alignment vertical="center"/>
    </xf>
    <xf numFmtId="0" fontId="44" fillId="0" borderId="20" xfId="9" applyFont="1" applyBorder="1" applyAlignment="1">
      <alignment vertical="center"/>
    </xf>
    <xf numFmtId="0" fontId="44" fillId="0" borderId="0" xfId="9" applyFont="1" applyAlignment="1">
      <alignment vertical="center"/>
    </xf>
    <xf numFmtId="0" fontId="27" fillId="0" borderId="17" xfId="9" applyFont="1" applyBorder="1"/>
    <xf numFmtId="0" fontId="27" fillId="0" borderId="50" xfId="9" applyFont="1" applyBorder="1"/>
    <xf numFmtId="0" fontId="27" fillId="0" borderId="51" xfId="9" applyFont="1" applyBorder="1" applyAlignment="1">
      <alignment vertical="center" wrapText="1"/>
    </xf>
    <xf numFmtId="0" fontId="27" fillId="0" borderId="20" xfId="9" applyFont="1" applyBorder="1"/>
    <xf numFmtId="0" fontId="27" fillId="0" borderId="52" xfId="9" applyFont="1" applyBorder="1" applyAlignment="1">
      <alignment vertical="center" wrapText="1"/>
    </xf>
    <xf numFmtId="0" fontId="29" fillId="0" borderId="0" xfId="15" applyFont="1" applyAlignment="1">
      <alignment horizontal="left" vertical="center" wrapText="1"/>
    </xf>
    <xf numFmtId="0" fontId="29" fillId="0" borderId="52" xfId="15" applyFont="1" applyBorder="1" applyAlignment="1">
      <alignment horizontal="left" vertical="center" wrapText="1"/>
    </xf>
    <xf numFmtId="164" fontId="16" fillId="0" borderId="17" xfId="7" applyFont="1" applyBorder="1" applyAlignment="1">
      <alignment horizontal="center" vertical="center"/>
    </xf>
    <xf numFmtId="0" fontId="14" fillId="0" borderId="50" xfId="7" applyNumberFormat="1" applyFont="1" applyBorder="1" applyAlignment="1">
      <alignment horizontal="center" vertical="center"/>
    </xf>
    <xf numFmtId="164" fontId="16" fillId="0" borderId="50" xfId="7" applyFont="1" applyBorder="1" applyAlignment="1">
      <alignment vertical="center" wrapText="1"/>
    </xf>
    <xf numFmtId="164" fontId="20" fillId="0" borderId="50" xfId="7" applyFont="1" applyBorder="1" applyAlignment="1">
      <alignment horizontal="center" vertical="center"/>
    </xf>
    <xf numFmtId="43" fontId="20" fillId="0" borderId="50" xfId="14" applyFont="1" applyBorder="1" applyAlignment="1">
      <alignment vertical="center"/>
    </xf>
    <xf numFmtId="164" fontId="21" fillId="0" borderId="51" xfId="7" applyFont="1" applyBorder="1" applyAlignment="1">
      <alignment horizontal="center" vertical="center"/>
    </xf>
    <xf numFmtId="164" fontId="16" fillId="0" borderId="20" xfId="7" applyFont="1" applyBorder="1" applyAlignment="1">
      <alignment horizontal="center" vertical="center"/>
    </xf>
    <xf numFmtId="164" fontId="21" fillId="0" borderId="52" xfId="7" applyFont="1" applyBorder="1" applyAlignment="1">
      <alignment horizontal="center" vertical="center"/>
    </xf>
    <xf numFmtId="0" fontId="12" fillId="0" borderId="20" xfId="15" applyFont="1" applyBorder="1" applyAlignment="1">
      <alignment vertical="center"/>
    </xf>
    <xf numFmtId="0" fontId="22" fillId="0" borderId="0" xfId="15" applyFont="1" applyAlignment="1">
      <alignment vertical="center" wrapText="1"/>
    </xf>
    <xf numFmtId="0" fontId="19" fillId="0" borderId="0" xfId="15" applyFont="1" applyAlignment="1">
      <alignment vertical="center" wrapText="1"/>
    </xf>
    <xf numFmtId="0" fontId="19" fillId="0" borderId="52" xfId="15" applyFont="1" applyBorder="1" applyAlignment="1">
      <alignment vertical="center" wrapText="1"/>
    </xf>
    <xf numFmtId="0" fontId="12" fillId="0" borderId="20" xfId="15" applyFont="1" applyBorder="1"/>
    <xf numFmtId="0" fontId="12" fillId="0" borderId="0" xfId="15" applyFont="1" applyAlignment="1">
      <alignment vertical="center"/>
    </xf>
    <xf numFmtId="0" fontId="12" fillId="0" borderId="52" xfId="15" applyFont="1" applyBorder="1" applyAlignment="1">
      <alignment vertical="center"/>
    </xf>
    <xf numFmtId="0" fontId="12" fillId="0" borderId="0" xfId="15" applyFont="1" applyAlignment="1">
      <alignment horizontal="center" vertical="center"/>
    </xf>
    <xf numFmtId="0" fontId="12" fillId="0" borderId="0" xfId="15" applyFont="1" applyAlignment="1">
      <alignment horizontal="left"/>
    </xf>
    <xf numFmtId="0" fontId="12" fillId="0" borderId="0" xfId="15" applyFont="1" applyAlignment="1">
      <alignment horizontal="left" vertical="center"/>
    </xf>
    <xf numFmtId="0" fontId="12" fillId="0" borderId="52" xfId="15" applyFont="1" applyBorder="1" applyAlignment="1">
      <alignment horizontal="left" vertical="center"/>
    </xf>
    <xf numFmtId="0" fontId="14" fillId="0" borderId="0" xfId="15" applyFont="1" applyAlignment="1">
      <alignment horizontal="left" vertical="center" wrapText="1"/>
    </xf>
    <xf numFmtId="0" fontId="14" fillId="0" borderId="0" xfId="15" applyFont="1" applyAlignment="1">
      <alignment vertical="center" wrapText="1"/>
    </xf>
    <xf numFmtId="0" fontId="14" fillId="0" borderId="52" xfId="15" applyFont="1" applyBorder="1" applyAlignment="1">
      <alignment vertical="center" wrapText="1"/>
    </xf>
    <xf numFmtId="164" fontId="16" fillId="0" borderId="52" xfId="9" applyNumberFormat="1" applyFont="1" applyBorder="1" applyAlignment="1">
      <alignment vertical="center"/>
    </xf>
    <xf numFmtId="0" fontId="16" fillId="9" borderId="56" xfId="17" applyFont="1" applyFill="1" applyBorder="1" applyAlignment="1">
      <alignment horizontal="center" vertical="center" wrapText="1"/>
    </xf>
    <xf numFmtId="164" fontId="16" fillId="9" borderId="57" xfId="7" applyFont="1" applyFill="1" applyBorder="1" applyAlignment="1">
      <alignment horizontal="center" vertical="center"/>
    </xf>
    <xf numFmtId="0" fontId="9" fillId="0" borderId="8" xfId="15" applyFont="1" applyBorder="1" applyAlignment="1">
      <alignment horizontal="center"/>
    </xf>
    <xf numFmtId="164" fontId="14" fillId="0" borderId="36" xfId="7" applyFont="1" applyFill="1" applyBorder="1" applyAlignment="1">
      <alignment horizontal="right" vertical="center"/>
    </xf>
    <xf numFmtId="0" fontId="9" fillId="0" borderId="40" xfId="15" applyFont="1" applyBorder="1" applyAlignment="1">
      <alignment horizontal="center"/>
    </xf>
    <xf numFmtId="164" fontId="14" fillId="0" borderId="38" xfId="7" applyFont="1" applyFill="1" applyBorder="1" applyAlignment="1">
      <alignment horizontal="right" vertical="center"/>
    </xf>
    <xf numFmtId="164" fontId="17" fillId="0" borderId="38" xfId="7" applyFont="1" applyFill="1" applyBorder="1" applyAlignment="1">
      <alignment horizontal="right" vertical="center"/>
    </xf>
    <xf numFmtId="0" fontId="23" fillId="10" borderId="11" xfId="17" applyFont="1" applyFill="1" applyBorder="1" applyAlignment="1">
      <alignment horizontal="center" vertical="center" wrapText="1"/>
    </xf>
    <xf numFmtId="164" fontId="17" fillId="0" borderId="42" xfId="7" applyFont="1" applyFill="1" applyBorder="1" applyAlignment="1">
      <alignment horizontal="right" vertical="center"/>
    </xf>
    <xf numFmtId="0" fontId="16" fillId="9" borderId="56" xfId="20" applyFont="1" applyFill="1" applyBorder="1" applyAlignment="1">
      <alignment horizontal="center" vertical="center" wrapText="1"/>
    </xf>
    <xf numFmtId="0" fontId="14" fillId="0" borderId="8" xfId="10" applyNumberFormat="1" applyFont="1" applyFill="1" applyBorder="1" applyAlignment="1">
      <alignment horizontal="center" vertical="center"/>
    </xf>
    <xf numFmtId="0" fontId="14" fillId="0" borderId="40" xfId="10" applyNumberFormat="1" applyFont="1" applyFill="1" applyBorder="1" applyAlignment="1">
      <alignment horizontal="center" vertical="center"/>
    </xf>
    <xf numFmtId="0" fontId="16" fillId="0" borderId="11" xfId="7" applyNumberFormat="1" applyFont="1" applyFill="1" applyBorder="1" applyAlignment="1">
      <alignment horizontal="center" vertical="center"/>
    </xf>
    <xf numFmtId="164" fontId="14" fillId="0" borderId="42" xfId="7" applyFont="1" applyFill="1" applyBorder="1" applyAlignment="1">
      <alignment horizontal="center" vertical="center"/>
    </xf>
    <xf numFmtId="164" fontId="14" fillId="0" borderId="38" xfId="7" applyFont="1" applyFill="1" applyBorder="1" applyAlignment="1">
      <alignment horizontal="left" vertical="center"/>
    </xf>
    <xf numFmtId="164" fontId="14" fillId="0" borderId="36" xfId="7" applyFont="1" applyFill="1" applyBorder="1" applyAlignment="1">
      <alignment horizontal="center" vertical="center"/>
    </xf>
    <xf numFmtId="164" fontId="16" fillId="9" borderId="56" xfId="7" applyFont="1" applyFill="1" applyBorder="1" applyAlignment="1">
      <alignment horizontal="center" vertical="center"/>
    </xf>
    <xf numFmtId="0" fontId="14" fillId="0" borderId="11" xfId="10" applyNumberFormat="1" applyFont="1" applyFill="1" applyBorder="1" applyAlignment="1">
      <alignment horizontal="center" vertical="center"/>
    </xf>
    <xf numFmtId="164" fontId="14" fillId="0" borderId="42" xfId="7" applyFont="1" applyFill="1" applyBorder="1" applyAlignment="1">
      <alignment horizontal="right" vertical="center"/>
    </xf>
    <xf numFmtId="164" fontId="14" fillId="0" borderId="38" xfId="7" applyFont="1" applyFill="1" applyBorder="1" applyAlignment="1">
      <alignment horizontal="center" vertical="center"/>
    </xf>
    <xf numFmtId="0" fontId="17" fillId="0" borderId="8" xfId="10" applyNumberFormat="1" applyFont="1" applyFill="1" applyBorder="1" applyAlignment="1">
      <alignment horizontal="center" vertical="center"/>
    </xf>
    <xf numFmtId="164" fontId="17" fillId="0" borderId="36" xfId="7" applyFont="1" applyFill="1" applyBorder="1" applyAlignment="1">
      <alignment horizontal="right" vertical="center"/>
    </xf>
    <xf numFmtId="0" fontId="17" fillId="0" borderId="40" xfId="10" applyNumberFormat="1" applyFont="1" applyFill="1" applyBorder="1" applyAlignment="1">
      <alignment horizontal="center" vertical="center"/>
    </xf>
    <xf numFmtId="164" fontId="17" fillId="0" borderId="38" xfId="7" applyFont="1" applyFill="1" applyBorder="1" applyAlignment="1">
      <alignment horizontal="center" vertical="center"/>
    </xf>
    <xf numFmtId="164" fontId="17" fillId="0" borderId="38" xfId="7" applyFont="1" applyFill="1" applyBorder="1" applyAlignment="1">
      <alignment horizontal="left" vertical="center"/>
    </xf>
    <xf numFmtId="0" fontId="14" fillId="0" borderId="11" xfId="7" applyNumberFormat="1" applyFont="1" applyFill="1" applyBorder="1" applyAlignment="1">
      <alignment horizontal="center" vertical="center"/>
    </xf>
    <xf numFmtId="3" fontId="14" fillId="0" borderId="8" xfId="10" applyNumberFormat="1" applyFont="1" applyFill="1" applyBorder="1" applyAlignment="1">
      <alignment horizontal="center" vertical="center"/>
    </xf>
    <xf numFmtId="3" fontId="14" fillId="0" borderId="40" xfId="10" applyNumberFormat="1" applyFont="1" applyFill="1" applyBorder="1" applyAlignment="1">
      <alignment horizontal="center" vertical="center"/>
    </xf>
    <xf numFmtId="164" fontId="14" fillId="4" borderId="8" xfId="7" applyFont="1" applyFill="1" applyBorder="1" applyAlignment="1">
      <alignment horizontal="center" vertical="center"/>
    </xf>
    <xf numFmtId="164" fontId="14" fillId="4" borderId="40" xfId="7" applyFont="1" applyFill="1" applyBorder="1" applyAlignment="1">
      <alignment horizontal="center" vertical="center"/>
    </xf>
    <xf numFmtId="0" fontId="14" fillId="4" borderId="11" xfId="17" applyFill="1" applyBorder="1" applyAlignment="1">
      <alignment horizontal="right" vertical="center" wrapText="1"/>
    </xf>
    <xf numFmtId="0" fontId="14" fillId="0" borderId="40" xfId="10" applyNumberFormat="1" applyFont="1" applyFill="1" applyBorder="1" applyAlignment="1">
      <alignment horizontal="center" vertical="top"/>
    </xf>
    <xf numFmtId="0" fontId="14" fillId="0" borderId="8" xfId="16" applyNumberFormat="1" applyFont="1" applyFill="1" applyBorder="1" applyAlignment="1">
      <alignment horizontal="center" vertical="center"/>
    </xf>
    <xf numFmtId="0" fontId="14" fillId="0" borderId="11" xfId="16" applyNumberFormat="1" applyFont="1" applyFill="1" applyBorder="1" applyAlignment="1">
      <alignment horizontal="center" vertical="center"/>
    </xf>
    <xf numFmtId="0" fontId="14" fillId="4" borderId="11" xfId="10" applyNumberFormat="1" applyFont="1" applyFill="1" applyBorder="1" applyAlignment="1">
      <alignment horizontal="center" vertical="center"/>
    </xf>
    <xf numFmtId="0" fontId="14" fillId="10" borderId="8" xfId="17" applyFill="1" applyBorder="1" applyAlignment="1">
      <alignment horizontal="center" vertical="center" wrapText="1"/>
    </xf>
    <xf numFmtId="0" fontId="14" fillId="10" borderId="40" xfId="17" applyFill="1" applyBorder="1" applyAlignment="1">
      <alignment horizontal="center" vertical="center" wrapText="1"/>
    </xf>
    <xf numFmtId="3" fontId="16" fillId="0" borderId="11" xfId="10" applyNumberFormat="1" applyFont="1" applyFill="1" applyBorder="1" applyAlignment="1">
      <alignment horizontal="center" vertical="center"/>
    </xf>
    <xf numFmtId="164" fontId="16" fillId="11" borderId="60" xfId="10" applyFont="1" applyFill="1" applyBorder="1" applyAlignment="1">
      <alignment vertical="center"/>
    </xf>
    <xf numFmtId="164" fontId="16" fillId="4" borderId="61" xfId="10" applyFont="1" applyFill="1" applyBorder="1" applyAlignment="1">
      <alignment vertical="center"/>
    </xf>
    <xf numFmtId="164" fontId="16" fillId="4" borderId="62" xfId="7" applyFont="1" applyFill="1" applyBorder="1" applyAlignment="1">
      <alignment horizontal="center" vertical="center"/>
    </xf>
    <xf numFmtId="164" fontId="16" fillId="3" borderId="63" xfId="10" applyFont="1" applyFill="1" applyBorder="1" applyAlignment="1">
      <alignment vertical="center"/>
    </xf>
    <xf numFmtId="164" fontId="16" fillId="3" borderId="62" xfId="10" applyFont="1" applyFill="1" applyBorder="1" applyAlignment="1">
      <alignment vertical="center"/>
    </xf>
    <xf numFmtId="164" fontId="16" fillId="12" borderId="64" xfId="10" applyFont="1" applyFill="1" applyBorder="1" applyAlignment="1">
      <alignment vertical="center"/>
    </xf>
    <xf numFmtId="164" fontId="16" fillId="12" borderId="65" xfId="10" applyFont="1" applyFill="1" applyBorder="1" applyAlignment="1">
      <alignment vertical="center"/>
    </xf>
    <xf numFmtId="167" fontId="16" fillId="9" borderId="56" xfId="7" applyNumberFormat="1" applyFont="1" applyFill="1" applyBorder="1" applyAlignment="1">
      <alignment horizontal="center" vertical="center"/>
    </xf>
    <xf numFmtId="0" fontId="17" fillId="0" borderId="66" xfId="10" applyNumberFormat="1" applyFont="1" applyFill="1" applyBorder="1" applyAlignment="1">
      <alignment horizontal="center" vertical="center"/>
    </xf>
    <xf numFmtId="164" fontId="17" fillId="0" borderId="60" xfId="7" applyFont="1" applyFill="1" applyBorder="1" applyAlignment="1">
      <alignment horizontal="right" vertical="center"/>
    </xf>
    <xf numFmtId="164" fontId="16" fillId="7" borderId="61" xfId="10" applyFont="1" applyFill="1" applyBorder="1" applyAlignment="1">
      <alignment horizontal="left" vertical="center"/>
    </xf>
    <xf numFmtId="164" fontId="16" fillId="7" borderId="62" xfId="10" applyFont="1" applyFill="1" applyBorder="1" applyAlignment="1">
      <alignment horizontal="left" vertical="center"/>
    </xf>
    <xf numFmtId="164" fontId="16" fillId="8" borderId="61" xfId="10" applyFont="1" applyFill="1" applyBorder="1" applyAlignment="1">
      <alignment vertical="center"/>
    </xf>
    <xf numFmtId="164" fontId="16" fillId="8" borderId="62" xfId="10" applyFont="1" applyFill="1" applyBorder="1" applyAlignment="1">
      <alignment vertical="center"/>
    </xf>
    <xf numFmtId="164" fontId="16" fillId="0" borderId="61" xfId="10" applyFont="1" applyBorder="1" applyAlignment="1">
      <alignment vertical="center"/>
    </xf>
    <xf numFmtId="164" fontId="16" fillId="3" borderId="67" xfId="10" applyFont="1" applyFill="1" applyBorder="1" applyAlignment="1">
      <alignment vertical="center"/>
    </xf>
    <xf numFmtId="164" fontId="16" fillId="9" borderId="36" xfId="7" applyFont="1" applyFill="1" applyBorder="1" applyAlignment="1">
      <alignment horizontal="center" vertical="center"/>
    </xf>
    <xf numFmtId="3" fontId="16" fillId="0" borderId="32" xfId="10" applyNumberFormat="1" applyFont="1" applyFill="1" applyBorder="1" applyAlignment="1">
      <alignment horizontal="center" vertical="center"/>
    </xf>
    <xf numFmtId="164" fontId="14" fillId="0" borderId="68" xfId="7" applyFont="1" applyFill="1" applyBorder="1" applyAlignment="1">
      <alignment horizontal="center" vertical="center"/>
    </xf>
    <xf numFmtId="3" fontId="14" fillId="0" borderId="66" xfId="10" applyNumberFormat="1" applyFont="1" applyFill="1" applyBorder="1" applyAlignment="1">
      <alignment horizontal="center" vertical="center"/>
    </xf>
    <xf numFmtId="164" fontId="14" fillId="0" borderId="60" xfId="7" applyFont="1" applyFill="1" applyBorder="1" applyAlignment="1">
      <alignment horizontal="right" vertical="center"/>
    </xf>
    <xf numFmtId="164" fontId="15" fillId="4" borderId="58" xfId="10" applyFont="1" applyFill="1" applyBorder="1" applyAlignment="1">
      <alignment vertical="center"/>
    </xf>
    <xf numFmtId="164" fontId="14" fillId="0" borderId="65" xfId="7" applyFont="1" applyFill="1" applyBorder="1" applyAlignment="1">
      <alignment horizontal="center" vertical="center"/>
    </xf>
    <xf numFmtId="164" fontId="49" fillId="5" borderId="57" xfId="7" applyFont="1" applyFill="1" applyBorder="1" applyAlignment="1">
      <alignment horizontal="center" vertical="center"/>
    </xf>
    <xf numFmtId="9" fontId="27" fillId="0" borderId="0" xfId="33" applyFont="1" applyAlignment="1">
      <alignment horizontal="right" vertical="center"/>
    </xf>
    <xf numFmtId="10" fontId="27" fillId="0" borderId="0" xfId="9" applyNumberFormat="1" applyFont="1" applyAlignment="1">
      <alignment horizontal="right" vertical="center"/>
    </xf>
    <xf numFmtId="0" fontId="32" fillId="13" borderId="12" xfId="9" applyFont="1" applyFill="1" applyBorder="1" applyAlignment="1">
      <alignment horizontal="right" vertical="center"/>
    </xf>
    <xf numFmtId="164" fontId="15" fillId="13" borderId="12" xfId="7" applyFont="1" applyFill="1" applyBorder="1" applyAlignment="1">
      <alignment horizontal="right" vertical="center"/>
    </xf>
    <xf numFmtId="164" fontId="15" fillId="13" borderId="12" xfId="9" applyNumberFormat="1" applyFont="1" applyFill="1" applyBorder="1" applyAlignment="1">
      <alignment horizontal="right" vertical="center"/>
    </xf>
    <xf numFmtId="164" fontId="15" fillId="13" borderId="42" xfId="9" applyNumberFormat="1" applyFont="1" applyFill="1" applyBorder="1" applyAlignment="1">
      <alignment horizontal="right" vertical="center"/>
    </xf>
    <xf numFmtId="0" fontId="14" fillId="4" borderId="37" xfId="17" applyFill="1" applyBorder="1" applyAlignment="1">
      <alignment horizontal="right" vertical="center" wrapText="1"/>
    </xf>
    <xf numFmtId="0" fontId="0" fillId="0" borderId="29" xfId="0" applyBorder="1" applyAlignment="1">
      <alignment horizontal="center" vertical="center"/>
    </xf>
    <xf numFmtId="0" fontId="9" fillId="0" borderId="29" xfId="0" applyFont="1" applyBorder="1" applyAlignment="1">
      <alignment wrapText="1"/>
    </xf>
    <xf numFmtId="0" fontId="9" fillId="0" borderId="29" xfId="0" applyFont="1" applyBorder="1" applyAlignment="1">
      <alignment horizontal="center" wrapText="1"/>
    </xf>
    <xf numFmtId="4" fontId="14" fillId="4" borderId="29" xfId="17" applyNumberFormat="1" applyFill="1" applyBorder="1" applyAlignment="1">
      <alignment vertical="center" wrapText="1"/>
    </xf>
    <xf numFmtId="43" fontId="14" fillId="0" borderId="29" xfId="1" applyFont="1" applyFill="1" applyBorder="1" applyAlignment="1">
      <alignment horizontal="right" vertical="center" wrapText="1"/>
    </xf>
    <xf numFmtId="164" fontId="14" fillId="0" borderId="69" xfId="7" applyFont="1" applyFill="1" applyBorder="1" applyAlignment="1">
      <alignment horizontal="center" vertical="center"/>
    </xf>
    <xf numFmtId="164" fontId="15" fillId="0" borderId="41" xfId="9" applyNumberFormat="1" applyFont="1" applyBorder="1"/>
    <xf numFmtId="164" fontId="15" fillId="0" borderId="38" xfId="3" applyNumberFormat="1" applyFont="1" applyBorder="1" applyAlignment="1">
      <alignment horizontal="right" vertical="center"/>
    </xf>
    <xf numFmtId="0" fontId="32" fillId="0" borderId="9" xfId="9" applyFont="1" applyBorder="1" applyAlignment="1">
      <alignment horizontal="center" vertical="center"/>
    </xf>
    <xf numFmtId="164" fontId="32" fillId="0" borderId="9" xfId="7" applyFont="1" applyBorder="1" applyAlignment="1">
      <alignment horizontal="center" vertical="center"/>
    </xf>
    <xf numFmtId="170" fontId="32" fillId="0" borderId="9" xfId="9" applyNumberFormat="1" applyFont="1" applyBorder="1" applyAlignment="1">
      <alignment horizontal="center" vertical="center"/>
    </xf>
    <xf numFmtId="0" fontId="32" fillId="0" borderId="8" xfId="9" applyFont="1" applyBorder="1" applyAlignment="1">
      <alignment horizontal="center" vertical="center"/>
    </xf>
    <xf numFmtId="0" fontId="32" fillId="0" borderId="36" xfId="9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wrapText="1"/>
    </xf>
    <xf numFmtId="0" fontId="38" fillId="0" borderId="4" xfId="0" applyFont="1" applyBorder="1"/>
    <xf numFmtId="43" fontId="4" fillId="0" borderId="4" xfId="1" applyFont="1" applyBorder="1" applyAlignment="1">
      <alignment vertical="center"/>
    </xf>
    <xf numFmtId="0" fontId="17" fillId="0" borderId="8" xfId="10" applyNumberFormat="1" applyFont="1" applyFill="1" applyBorder="1" applyAlignment="1">
      <alignment horizontal="center" vertical="top"/>
    </xf>
    <xf numFmtId="164" fontId="14" fillId="4" borderId="9" xfId="7" applyFont="1" applyFill="1" applyBorder="1" applyAlignment="1">
      <alignment horizontal="left" vertical="center" wrapText="1"/>
    </xf>
    <xf numFmtId="0" fontId="29" fillId="4" borderId="33" xfId="0" applyFont="1" applyFill="1" applyBorder="1" applyAlignment="1" applyProtection="1">
      <alignment vertical="center"/>
      <protection locked="0"/>
    </xf>
    <xf numFmtId="0" fontId="29" fillId="4" borderId="5" xfId="0" applyFont="1" applyFill="1" applyBorder="1" applyAlignment="1" applyProtection="1">
      <alignment vertical="center"/>
      <protection locked="0"/>
    </xf>
    <xf numFmtId="0" fontId="29" fillId="4" borderId="34" xfId="0" applyFont="1" applyFill="1" applyBorder="1" applyAlignment="1" applyProtection="1">
      <alignment vertical="center"/>
      <protection locked="0"/>
    </xf>
    <xf numFmtId="0" fontId="42" fillId="0" borderId="0" xfId="9" applyFont="1" applyAlignment="1">
      <alignment vertical="center"/>
    </xf>
    <xf numFmtId="0" fontId="50" fillId="0" borderId="0" xfId="15" applyFont="1" applyAlignment="1">
      <alignment horizontal="center"/>
    </xf>
    <xf numFmtId="164" fontId="16" fillId="0" borderId="23" xfId="7" applyFont="1" applyBorder="1" applyAlignment="1">
      <alignment horizontal="center" vertical="center"/>
    </xf>
    <xf numFmtId="164" fontId="16" fillId="0" borderId="35" xfId="7" applyFont="1" applyBorder="1" applyAlignment="1">
      <alignment horizontal="center" vertical="center"/>
    </xf>
    <xf numFmtId="164" fontId="16" fillId="0" borderId="53" xfId="7" applyFont="1" applyBorder="1" applyAlignment="1">
      <alignment horizontal="center" vertical="center"/>
    </xf>
    <xf numFmtId="0" fontId="29" fillId="4" borderId="0" xfId="0" applyFont="1" applyFill="1" applyAlignment="1" applyProtection="1">
      <alignment horizontal="left" vertical="center"/>
      <protection locked="0"/>
    </xf>
    <xf numFmtId="0" fontId="14" fillId="0" borderId="0" xfId="15" applyFont="1" applyAlignment="1">
      <alignment horizontal="left" vertical="center" wrapText="1"/>
    </xf>
    <xf numFmtId="166" fontId="16" fillId="0" borderId="0" xfId="16" applyNumberFormat="1" applyFont="1" applyBorder="1" applyAlignment="1">
      <alignment horizontal="center" vertical="center"/>
    </xf>
    <xf numFmtId="164" fontId="16" fillId="0" borderId="54" xfId="7" applyFont="1" applyBorder="1" applyAlignment="1">
      <alignment horizontal="center" vertical="center" wrapText="1"/>
    </xf>
    <xf numFmtId="164" fontId="16" fillId="0" borderId="55" xfId="7" applyFont="1" applyBorder="1" applyAlignment="1">
      <alignment horizontal="center" vertical="center" wrapText="1"/>
    </xf>
    <xf numFmtId="164" fontId="49" fillId="5" borderId="56" xfId="7" applyFont="1" applyFill="1" applyBorder="1" applyAlignment="1">
      <alignment horizontal="right" vertical="center"/>
    </xf>
    <xf numFmtId="164" fontId="49" fillId="5" borderId="14" xfId="7" applyFont="1" applyFill="1" applyBorder="1" applyAlignment="1">
      <alignment horizontal="right" vertical="center"/>
    </xf>
    <xf numFmtId="164" fontId="16" fillId="0" borderId="8" xfId="7" applyFont="1" applyBorder="1" applyAlignment="1">
      <alignment horizontal="center" vertical="center" wrapText="1"/>
    </xf>
    <xf numFmtId="164" fontId="16" fillId="0" borderId="11" xfId="7" applyFont="1" applyBorder="1" applyAlignment="1">
      <alignment horizontal="center" vertical="center" wrapText="1"/>
    </xf>
    <xf numFmtId="0" fontId="16" fillId="0" borderId="9" xfId="7" applyNumberFormat="1" applyFont="1" applyBorder="1" applyAlignment="1">
      <alignment horizontal="center" vertical="center" wrapText="1"/>
    </xf>
    <xf numFmtId="0" fontId="16" fillId="0" borderId="12" xfId="7" applyNumberFormat="1" applyFont="1" applyBorder="1" applyAlignment="1">
      <alignment horizontal="center" vertical="center" wrapText="1"/>
    </xf>
    <xf numFmtId="164" fontId="16" fillId="0" borderId="9" xfId="7" applyFont="1" applyBorder="1" applyAlignment="1">
      <alignment vertical="center" wrapText="1"/>
    </xf>
    <xf numFmtId="164" fontId="16" fillId="0" borderId="12" xfId="7" applyFont="1" applyBorder="1" applyAlignment="1">
      <alignment vertical="center" wrapText="1"/>
    </xf>
    <xf numFmtId="164" fontId="16" fillId="0" borderId="9" xfId="7" applyFont="1" applyBorder="1" applyAlignment="1">
      <alignment horizontal="center" vertical="center" wrapText="1"/>
    </xf>
    <xf numFmtId="164" fontId="16" fillId="0" borderId="12" xfId="7" applyFont="1" applyBorder="1" applyAlignment="1">
      <alignment horizontal="center" vertical="center" wrapText="1"/>
    </xf>
    <xf numFmtId="164" fontId="16" fillId="0" borderId="10" xfId="7" applyFont="1" applyBorder="1" applyAlignment="1">
      <alignment horizontal="center" vertical="center" wrapText="1"/>
    </xf>
    <xf numFmtId="164" fontId="16" fillId="0" borderId="13" xfId="7" applyFont="1" applyBorder="1" applyAlignment="1">
      <alignment horizontal="center" vertical="center" wrapText="1"/>
    </xf>
    <xf numFmtId="43" fontId="16" fillId="0" borderId="9" xfId="14" applyFont="1" applyBorder="1" applyAlignment="1">
      <alignment horizontal="center" vertical="center" wrapText="1"/>
    </xf>
    <xf numFmtId="43" fontId="16" fillId="0" borderId="12" xfId="14" applyFont="1" applyBorder="1" applyAlignment="1">
      <alignment horizontal="center" vertical="center" wrapText="1"/>
    </xf>
    <xf numFmtId="164" fontId="16" fillId="9" borderId="8" xfId="7" applyFont="1" applyFill="1" applyBorder="1" applyAlignment="1">
      <alignment horizontal="right" vertical="center"/>
    </xf>
    <xf numFmtId="164" fontId="16" fillId="9" borderId="9" xfId="7" applyFont="1" applyFill="1" applyBorder="1" applyAlignment="1">
      <alignment horizontal="right" vertical="center"/>
    </xf>
    <xf numFmtId="164" fontId="16" fillId="11" borderId="59" xfId="10" applyFont="1" applyFill="1" applyBorder="1" applyAlignment="1">
      <alignment horizontal="left" vertical="center"/>
    </xf>
    <xf numFmtId="164" fontId="16" fillId="11" borderId="43" xfId="10" applyFont="1" applyFill="1" applyBorder="1" applyAlignment="1">
      <alignment horizontal="left" vertical="center"/>
    </xf>
    <xf numFmtId="164" fontId="16" fillId="11" borderId="44" xfId="10" applyFont="1" applyFill="1" applyBorder="1" applyAlignment="1">
      <alignment horizontal="left" vertical="center"/>
    </xf>
    <xf numFmtId="43" fontId="15" fillId="13" borderId="6" xfId="1" applyFont="1" applyFill="1" applyBorder="1" applyAlignment="1">
      <alignment horizontal="left" vertical="center"/>
    </xf>
    <xf numFmtId="43" fontId="15" fillId="13" borderId="7" xfId="1" applyFont="1" applyFill="1" applyBorder="1" applyAlignment="1">
      <alignment horizontal="left" vertical="center"/>
    </xf>
    <xf numFmtId="0" fontId="15" fillId="6" borderId="19" xfId="9" applyFont="1" applyFill="1" applyBorder="1" applyAlignment="1">
      <alignment horizontal="center" vertical="center"/>
    </xf>
    <xf numFmtId="0" fontId="15" fillId="6" borderId="22" xfId="9" applyFont="1" applyFill="1" applyBorder="1" applyAlignment="1">
      <alignment horizontal="center" vertical="center"/>
    </xf>
    <xf numFmtId="0" fontId="15" fillId="6" borderId="23" xfId="9" applyFont="1" applyFill="1" applyBorder="1" applyAlignment="1">
      <alignment horizontal="center" vertical="center"/>
    </xf>
    <xf numFmtId="10" fontId="15" fillId="6" borderId="18" xfId="9" applyNumberFormat="1" applyFont="1" applyFill="1" applyBorder="1" applyAlignment="1">
      <alignment horizontal="center" vertical="center" wrapText="1"/>
    </xf>
    <xf numFmtId="164" fontId="15" fillId="6" borderId="18" xfId="9" applyNumberFormat="1" applyFont="1" applyFill="1" applyBorder="1" applyAlignment="1">
      <alignment horizontal="center" vertical="center" wrapText="1"/>
    </xf>
    <xf numFmtId="0" fontId="15" fillId="14" borderId="24" xfId="9" applyFont="1" applyFill="1" applyBorder="1" applyAlignment="1">
      <alignment horizontal="center" vertical="center"/>
    </xf>
    <xf numFmtId="0" fontId="15" fillId="14" borderId="26" xfId="9" applyFont="1" applyFill="1" applyBorder="1" applyAlignment="1">
      <alignment horizontal="center" vertical="center"/>
    </xf>
    <xf numFmtId="0" fontId="29" fillId="0" borderId="15" xfId="15" applyFont="1" applyBorder="1" applyAlignment="1">
      <alignment horizontal="left" vertical="center" wrapText="1"/>
    </xf>
    <xf numFmtId="0" fontId="29" fillId="0" borderId="0" xfId="15" applyFont="1" applyAlignment="1">
      <alignment horizontal="left" vertical="center" wrapText="1"/>
    </xf>
    <xf numFmtId="0" fontId="29" fillId="0" borderId="52" xfId="15" applyFont="1" applyBorder="1" applyAlignment="1">
      <alignment horizontal="left" vertical="center" wrapText="1"/>
    </xf>
    <xf numFmtId="0" fontId="29" fillId="0" borderId="0" xfId="9" applyFont="1" applyAlignment="1">
      <alignment horizontal="left"/>
    </xf>
    <xf numFmtId="0" fontId="29" fillId="0" borderId="52" xfId="9" applyFont="1" applyBorder="1" applyAlignment="1">
      <alignment horizontal="left"/>
    </xf>
    <xf numFmtId="0" fontId="43" fillId="0" borderId="0" xfId="15" applyFont="1" applyAlignment="1">
      <alignment horizontal="center" vertical="center" wrapText="1"/>
    </xf>
    <xf numFmtId="0" fontId="15" fillId="8" borderId="17" xfId="9" applyFont="1" applyFill="1" applyBorder="1" applyAlignment="1">
      <alignment horizontal="center" vertical="center"/>
    </xf>
    <xf numFmtId="0" fontId="15" fillId="8" borderId="20" xfId="9" applyFont="1" applyFill="1" applyBorder="1" applyAlignment="1">
      <alignment horizontal="center" vertical="center"/>
    </xf>
    <xf numFmtId="0" fontId="15" fillId="8" borderId="21" xfId="9" applyFont="1" applyFill="1" applyBorder="1" applyAlignment="1">
      <alignment horizontal="center" vertical="center"/>
    </xf>
    <xf numFmtId="10" fontId="15" fillId="8" borderId="18" xfId="9" applyNumberFormat="1" applyFont="1" applyFill="1" applyBorder="1" applyAlignment="1">
      <alignment horizontal="center" vertical="center" wrapText="1"/>
    </xf>
    <xf numFmtId="164" fontId="15" fillId="8" borderId="18" xfId="9" applyNumberFormat="1" applyFont="1" applyFill="1" applyBorder="1" applyAlignment="1">
      <alignment horizontal="center" vertical="center" wrapText="1"/>
    </xf>
    <xf numFmtId="9" fontId="15" fillId="14" borderId="25" xfId="22" applyFont="1" applyFill="1" applyBorder="1" applyAlignment="1">
      <alignment horizontal="center" vertical="center"/>
    </xf>
    <xf numFmtId="9" fontId="15" fillId="14" borderId="49" xfId="22" applyFont="1" applyFill="1" applyBorder="1" applyAlignment="1">
      <alignment horizontal="center" vertical="center"/>
    </xf>
    <xf numFmtId="9" fontId="15" fillId="14" borderId="27" xfId="22" applyFont="1" applyFill="1" applyBorder="1" applyAlignment="1">
      <alignment horizontal="center" vertical="center"/>
    </xf>
    <xf numFmtId="164" fontId="36" fillId="0" borderId="37" xfId="7" applyFont="1" applyBorder="1" applyAlignment="1">
      <alignment horizontal="center" vertical="center"/>
    </xf>
    <xf numFmtId="164" fontId="36" fillId="0" borderId="39" xfId="7" applyFont="1" applyBorder="1" applyAlignment="1">
      <alignment horizontal="center" vertical="center"/>
    </xf>
    <xf numFmtId="164" fontId="36" fillId="0" borderId="29" xfId="7" applyFont="1" applyBorder="1" applyAlignment="1">
      <alignment horizontal="left" vertical="center" wrapText="1"/>
    </xf>
    <xf numFmtId="164" fontId="36" fillId="0" borderId="5" xfId="7" applyFont="1" applyBorder="1" applyAlignment="1">
      <alignment horizontal="left" vertical="center" wrapText="1"/>
    </xf>
    <xf numFmtId="164" fontId="36" fillId="0" borderId="29" xfId="7" applyFont="1" applyBorder="1" applyAlignment="1">
      <alignment horizontal="right" vertical="center"/>
    </xf>
    <xf numFmtId="164" fontId="36" fillId="0" borderId="30" xfId="7" applyFont="1" applyBorder="1" applyAlignment="1">
      <alignment horizontal="right" vertical="center"/>
    </xf>
    <xf numFmtId="0" fontId="32" fillId="0" borderId="50" xfId="9" applyFont="1" applyBorder="1" applyAlignment="1">
      <alignment horizontal="center" vertical="center"/>
    </xf>
    <xf numFmtId="0" fontId="30" fillId="0" borderId="50" xfId="9" applyFont="1" applyBorder="1" applyAlignment="1">
      <alignment horizontal="center" vertical="center"/>
    </xf>
    <xf numFmtId="168" fontId="32" fillId="0" borderId="50" xfId="9" applyNumberFormat="1" applyFont="1" applyBorder="1" applyAlignment="1">
      <alignment horizontal="center" vertical="center"/>
    </xf>
    <xf numFmtId="0" fontId="30" fillId="0" borderId="0" xfId="9" applyFont="1" applyAlignment="1">
      <alignment horizontal="center" vertical="center"/>
    </xf>
    <xf numFmtId="164" fontId="30" fillId="0" borderId="0" xfId="7" applyFont="1" applyBorder="1" applyAlignment="1">
      <alignment horizontal="center" vertical="center"/>
    </xf>
    <xf numFmtId="0" fontId="32" fillId="0" borderId="0" xfId="9" applyFont="1" applyAlignment="1">
      <alignment horizontal="center" vertical="center"/>
    </xf>
    <xf numFmtId="164" fontId="36" fillId="0" borderId="30" xfId="7" applyFont="1" applyBorder="1" applyAlignment="1">
      <alignment horizontal="left" vertical="center" wrapText="1"/>
    </xf>
    <xf numFmtId="167" fontId="36" fillId="0" borderId="37" xfId="7" applyNumberFormat="1" applyFont="1" applyBorder="1" applyAlignment="1">
      <alignment horizontal="center" vertical="center"/>
    </xf>
    <xf numFmtId="167" fontId="36" fillId="0" borderId="32" xfId="7" applyNumberFormat="1" applyFont="1" applyBorder="1" applyAlignment="1">
      <alignment horizontal="center" vertical="center"/>
    </xf>
    <xf numFmtId="164" fontId="36" fillId="0" borderId="5" xfId="7" applyFont="1" applyBorder="1" applyAlignment="1">
      <alignment horizontal="right" vertical="center"/>
    </xf>
    <xf numFmtId="0" fontId="15" fillId="8" borderId="37" xfId="9" applyFont="1" applyFill="1" applyBorder="1" applyAlignment="1">
      <alignment horizontal="center" vertical="center"/>
    </xf>
    <xf numFmtId="0" fontId="15" fillId="8" borderId="32" xfId="9" applyFont="1" applyFill="1" applyBorder="1" applyAlignment="1">
      <alignment horizontal="center" vertical="center"/>
    </xf>
    <xf numFmtId="0" fontId="15" fillId="8" borderId="39" xfId="9" applyFont="1" applyFill="1" applyBorder="1" applyAlignment="1">
      <alignment horizontal="center" vertical="center"/>
    </xf>
    <xf numFmtId="167" fontId="14" fillId="0" borderId="40" xfId="7" applyNumberFormat="1" applyFont="1" applyBorder="1" applyAlignment="1">
      <alignment horizontal="center" vertical="center"/>
    </xf>
    <xf numFmtId="164" fontId="14" fillId="0" borderId="10" xfId="7" applyFont="1" applyBorder="1" applyAlignment="1">
      <alignment horizontal="left" vertical="center"/>
    </xf>
    <xf numFmtId="164" fontId="14" fillId="0" borderId="30" xfId="7" applyFont="1" applyBorder="1" applyAlignment="1">
      <alignment horizontal="left" vertical="center"/>
    </xf>
    <xf numFmtId="164" fontId="37" fillId="0" borderId="10" xfId="7" applyFont="1" applyBorder="1" applyAlignment="1">
      <alignment horizontal="center" vertical="center"/>
    </xf>
    <xf numFmtId="164" fontId="37" fillId="0" borderId="30" xfId="7" applyFont="1" applyBorder="1" applyAlignment="1">
      <alignment horizontal="center" vertical="center"/>
    </xf>
    <xf numFmtId="167" fontId="37" fillId="0" borderId="40" xfId="7" applyNumberFormat="1" applyFont="1" applyBorder="1" applyAlignment="1">
      <alignment horizontal="center" vertical="center"/>
    </xf>
    <xf numFmtId="164" fontId="36" fillId="0" borderId="13" xfId="7" applyFont="1" applyBorder="1" applyAlignment="1">
      <alignment horizontal="right" vertical="center"/>
    </xf>
  </cellXfs>
  <cellStyles count="35">
    <cellStyle name="Moeda 2" xfId="23" xr:uid="{00000000-0005-0000-0000-000001000000}"/>
    <cellStyle name="Moeda 3" xfId="27" xr:uid="{00000000-0005-0000-0000-000002000000}"/>
    <cellStyle name="Normal" xfId="0" builtinId="0"/>
    <cellStyle name="Normal 10" xfId="28" xr:uid="{CFC4EFD5-905C-4B30-BDBA-04112B11676E}"/>
    <cellStyle name="Normal 11" xfId="32" xr:uid="{E0698F4C-6242-4748-8E36-56CA326D3EDE}"/>
    <cellStyle name="Normal 12" xfId="34" xr:uid="{BEC002EC-517D-42D0-B945-B3164BC54A0D}"/>
    <cellStyle name="Normal 2" xfId="4" xr:uid="{00000000-0005-0000-0000-000004000000}"/>
    <cellStyle name="Normal 2 2" xfId="5" xr:uid="{00000000-0005-0000-0000-000005000000}"/>
    <cellStyle name="Normal 2 3" xfId="29" xr:uid="{C2BAEC1A-3F2B-481A-B953-285982789FA7}"/>
    <cellStyle name="Normal 3" xfId="12" xr:uid="{00000000-0005-0000-0000-000006000000}"/>
    <cellStyle name="Normal 3 2" xfId="20" xr:uid="{00000000-0005-0000-0000-000007000000}"/>
    <cellStyle name="Normal 3 3" xfId="24" xr:uid="{00000000-0005-0000-0000-000008000000}"/>
    <cellStyle name="Normal 4" xfId="9" xr:uid="{00000000-0005-0000-0000-000009000000}"/>
    <cellStyle name="Normal 4 2" xfId="17" xr:uid="{00000000-0005-0000-0000-00000A000000}"/>
    <cellStyle name="Normal 5" xfId="13" xr:uid="{00000000-0005-0000-0000-00000B000000}"/>
    <cellStyle name="Normal 6" xfId="15" xr:uid="{00000000-0005-0000-0000-00000C000000}"/>
    <cellStyle name="Normal 7" xfId="25" xr:uid="{00000000-0005-0000-0000-00000D000000}"/>
    <cellStyle name="Normal 8" xfId="19" xr:uid="{00000000-0005-0000-0000-00000E000000}"/>
    <cellStyle name="Normal 9" xfId="21" xr:uid="{00000000-0005-0000-0000-00000F000000}"/>
    <cellStyle name="Porcentagem" xfId="33" builtinId="5"/>
    <cellStyle name="Porcentagem 2" xfId="3" xr:uid="{00000000-0005-0000-0000-000011000000}"/>
    <cellStyle name="Porcentagem 3" xfId="11" xr:uid="{00000000-0005-0000-0000-000012000000}"/>
    <cellStyle name="Porcentagem 4" xfId="22" xr:uid="{00000000-0005-0000-0000-000013000000}"/>
    <cellStyle name="Porcentagem 5" xfId="30" xr:uid="{299F7BC0-1042-4507-B3FE-C864C84E9828}"/>
    <cellStyle name="Separador de milhares 2" xfId="8" xr:uid="{00000000-0005-0000-0000-000014000000}"/>
    <cellStyle name="Vírgula" xfId="1" builtinId="3"/>
    <cellStyle name="Vírgula 2" xfId="6" xr:uid="{00000000-0005-0000-0000-000016000000}"/>
    <cellStyle name="Vírgula 2 2" xfId="2" xr:uid="{00000000-0005-0000-0000-000017000000}"/>
    <cellStyle name="Vírgula 2 2 2" xfId="10" xr:uid="{00000000-0005-0000-0000-000018000000}"/>
    <cellStyle name="Vírgula 2 3" xfId="16" xr:uid="{00000000-0005-0000-0000-000019000000}"/>
    <cellStyle name="Vírgula 3" xfId="14" xr:uid="{00000000-0005-0000-0000-00001A000000}"/>
    <cellStyle name="Vírgula 3 2" xfId="18" xr:uid="{00000000-0005-0000-0000-00001B000000}"/>
    <cellStyle name="Vírgula 4" xfId="7" xr:uid="{00000000-0005-0000-0000-00001C000000}"/>
    <cellStyle name="Vírgula 5" xfId="26" xr:uid="{00000000-0005-0000-0000-00001D000000}"/>
    <cellStyle name="Vírgula 6" xfId="31" xr:uid="{75955E92-8EA0-41AF-AE98-A21F6486FAEE}"/>
  </cellStyles>
  <dxfs count="28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982980</xdr:colOff>
      <xdr:row>0</xdr:row>
      <xdr:rowOff>152400</xdr:rowOff>
    </xdr:from>
    <xdr:to>
      <xdr:col>5</xdr:col>
      <xdr:colOff>464</xdr:colOff>
      <xdr:row>6</xdr:row>
      <xdr:rowOff>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6B2513-1D24-F9C5-EDB3-4BBF2BD02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2580" y="152400"/>
          <a:ext cx="535732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123825</xdr:rowOff>
    </xdr:from>
    <xdr:to>
      <xdr:col>2</xdr:col>
      <xdr:colOff>1156799</xdr:colOff>
      <xdr:row>5</xdr:row>
      <xdr:rowOff>120089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5518349-5EC9-42DF-9DBB-7CEBEA4EC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4025" y="123825"/>
          <a:ext cx="5357324" cy="853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41563</xdr:colOff>
      <xdr:row>1</xdr:row>
      <xdr:rowOff>13853</xdr:rowOff>
    </xdr:from>
    <xdr:to>
      <xdr:col>6</xdr:col>
      <xdr:colOff>639037</xdr:colOff>
      <xdr:row>5</xdr:row>
      <xdr:rowOff>96980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C19DC97-D5BE-467E-84B8-5E00A6D01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963" y="332508"/>
          <a:ext cx="8522274" cy="1357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0717D-116F-4581-97AE-F1DBBDDA1E6A}">
  <dimension ref="A1:AF444"/>
  <sheetViews>
    <sheetView view="pageBreakPreview" topLeftCell="A429" zoomScaleNormal="130" zoomScaleSheetLayoutView="100" workbookViewId="0">
      <selection activeCell="C20" sqref="C20"/>
    </sheetView>
  </sheetViews>
  <sheetFormatPr defaultRowHeight="12.75" x14ac:dyDescent="0.25"/>
  <cols>
    <col min="1" max="1" width="8.85546875" style="13" customWidth="1"/>
    <col min="2" max="2" width="15.85546875" style="58" customWidth="1"/>
    <col min="3" max="3" width="57.28515625" style="59" customWidth="1"/>
    <col min="4" max="4" width="7.5703125" style="60" customWidth="1"/>
    <col min="5" max="5" width="11.7109375" style="60" customWidth="1"/>
    <col min="6" max="6" width="13.7109375" style="63" customWidth="1"/>
    <col min="7" max="7" width="15.7109375" style="60" bestFit="1" customWidth="1"/>
    <col min="8" max="8" width="13.140625" style="12" bestFit="1" customWidth="1"/>
    <col min="9" max="9" width="15.28515625" style="12" customWidth="1"/>
    <col min="10" max="10" width="14.28515625" style="12" bestFit="1" customWidth="1"/>
    <col min="11" max="205" width="8.85546875" style="12"/>
    <col min="206" max="206" width="6.7109375" style="12" customWidth="1"/>
    <col min="207" max="207" width="8.140625" style="12" customWidth="1"/>
    <col min="208" max="208" width="62.7109375" style="12" customWidth="1"/>
    <col min="209" max="209" width="7.28515625" style="12" customWidth="1"/>
    <col min="210" max="210" width="11.7109375" style="12" customWidth="1"/>
    <col min="211" max="211" width="12.140625" style="12" customWidth="1"/>
    <col min="212" max="212" width="14.5703125" style="12" customWidth="1"/>
    <col min="213" max="217" width="0" style="12" hidden="1" customWidth="1"/>
    <col min="218" max="219" width="8.85546875" style="12"/>
    <col min="220" max="220" width="16" style="12" customWidth="1"/>
    <col min="221" max="254" width="8.85546875" style="12"/>
    <col min="255" max="255" width="8.85546875" style="12" customWidth="1"/>
    <col min="256" max="256" width="9.85546875" style="12" customWidth="1"/>
    <col min="257" max="257" width="42" style="12" customWidth="1"/>
    <col min="258" max="258" width="7.7109375" style="12" bestFit="1" customWidth="1"/>
    <col min="259" max="259" width="10.7109375" style="12" customWidth="1"/>
    <col min="260" max="260" width="13.7109375" style="12" customWidth="1"/>
    <col min="261" max="261" width="15.42578125" style="12" customWidth="1"/>
    <col min="262" max="461" width="8.85546875" style="12"/>
    <col min="462" max="462" width="6.7109375" style="12" customWidth="1"/>
    <col min="463" max="463" width="8.140625" style="12" customWidth="1"/>
    <col min="464" max="464" width="62.7109375" style="12" customWidth="1"/>
    <col min="465" max="465" width="7.28515625" style="12" customWidth="1"/>
    <col min="466" max="466" width="11.7109375" style="12" customWidth="1"/>
    <col min="467" max="467" width="12.140625" style="12" customWidth="1"/>
    <col min="468" max="468" width="14.5703125" style="12" customWidth="1"/>
    <col min="469" max="473" width="0" style="12" hidden="1" customWidth="1"/>
    <col min="474" max="475" width="8.85546875" style="12"/>
    <col min="476" max="476" width="16" style="12" customWidth="1"/>
    <col min="477" max="510" width="8.85546875" style="12"/>
    <col min="511" max="511" width="8.85546875" style="12" customWidth="1"/>
    <col min="512" max="512" width="9.85546875" style="12" customWidth="1"/>
    <col min="513" max="513" width="42" style="12" customWidth="1"/>
    <col min="514" max="514" width="7.7109375" style="12" bestFit="1" customWidth="1"/>
    <col min="515" max="515" width="10.7109375" style="12" customWidth="1"/>
    <col min="516" max="516" width="13.7109375" style="12" customWidth="1"/>
    <col min="517" max="517" width="15.42578125" style="12" customWidth="1"/>
    <col min="518" max="717" width="8.85546875" style="12"/>
    <col min="718" max="718" width="6.7109375" style="12" customWidth="1"/>
    <col min="719" max="719" width="8.140625" style="12" customWidth="1"/>
    <col min="720" max="720" width="62.7109375" style="12" customWidth="1"/>
    <col min="721" max="721" width="7.28515625" style="12" customWidth="1"/>
    <col min="722" max="722" width="11.7109375" style="12" customWidth="1"/>
    <col min="723" max="723" width="12.140625" style="12" customWidth="1"/>
    <col min="724" max="724" width="14.5703125" style="12" customWidth="1"/>
    <col min="725" max="729" width="0" style="12" hidden="1" customWidth="1"/>
    <col min="730" max="731" width="8.85546875" style="12"/>
    <col min="732" max="732" width="16" style="12" customWidth="1"/>
    <col min="733" max="766" width="8.85546875" style="12"/>
    <col min="767" max="767" width="8.85546875" style="12" customWidth="1"/>
    <col min="768" max="768" width="9.85546875" style="12" customWidth="1"/>
    <col min="769" max="769" width="42" style="12" customWidth="1"/>
    <col min="770" max="770" width="7.7109375" style="12" bestFit="1" customWidth="1"/>
    <col min="771" max="771" width="10.7109375" style="12" customWidth="1"/>
    <col min="772" max="772" width="13.7109375" style="12" customWidth="1"/>
    <col min="773" max="773" width="15.42578125" style="12" customWidth="1"/>
    <col min="774" max="973" width="8.85546875" style="12"/>
    <col min="974" max="974" width="6.7109375" style="12" customWidth="1"/>
    <col min="975" max="975" width="8.140625" style="12" customWidth="1"/>
    <col min="976" max="976" width="62.7109375" style="12" customWidth="1"/>
    <col min="977" max="977" width="7.28515625" style="12" customWidth="1"/>
    <col min="978" max="978" width="11.7109375" style="12" customWidth="1"/>
    <col min="979" max="979" width="12.140625" style="12" customWidth="1"/>
    <col min="980" max="980" width="14.5703125" style="12" customWidth="1"/>
    <col min="981" max="985" width="0" style="12" hidden="1" customWidth="1"/>
    <col min="986" max="987" width="8.85546875" style="12"/>
    <col min="988" max="988" width="16" style="12" customWidth="1"/>
    <col min="989" max="1022" width="8.85546875" style="12"/>
    <col min="1023" max="1023" width="8.85546875" style="12" customWidth="1"/>
    <col min="1024" max="1024" width="9.85546875" style="12" customWidth="1"/>
    <col min="1025" max="1025" width="42" style="12" customWidth="1"/>
    <col min="1026" max="1026" width="7.7109375" style="12" bestFit="1" customWidth="1"/>
    <col min="1027" max="1027" width="10.7109375" style="12" customWidth="1"/>
    <col min="1028" max="1028" width="13.7109375" style="12" customWidth="1"/>
    <col min="1029" max="1029" width="15.42578125" style="12" customWidth="1"/>
    <col min="1030" max="1229" width="8.85546875" style="12"/>
    <col min="1230" max="1230" width="6.7109375" style="12" customWidth="1"/>
    <col min="1231" max="1231" width="8.140625" style="12" customWidth="1"/>
    <col min="1232" max="1232" width="62.7109375" style="12" customWidth="1"/>
    <col min="1233" max="1233" width="7.28515625" style="12" customWidth="1"/>
    <col min="1234" max="1234" width="11.7109375" style="12" customWidth="1"/>
    <col min="1235" max="1235" width="12.140625" style="12" customWidth="1"/>
    <col min="1236" max="1236" width="14.5703125" style="12" customWidth="1"/>
    <col min="1237" max="1241" width="0" style="12" hidden="1" customWidth="1"/>
    <col min="1242" max="1243" width="8.85546875" style="12"/>
    <col min="1244" max="1244" width="16" style="12" customWidth="1"/>
    <col min="1245" max="1278" width="8.85546875" style="12"/>
    <col min="1279" max="1279" width="8.85546875" style="12" customWidth="1"/>
    <col min="1280" max="1280" width="9.85546875" style="12" customWidth="1"/>
    <col min="1281" max="1281" width="42" style="12" customWidth="1"/>
    <col min="1282" max="1282" width="7.7109375" style="12" bestFit="1" customWidth="1"/>
    <col min="1283" max="1283" width="10.7109375" style="12" customWidth="1"/>
    <col min="1284" max="1284" width="13.7109375" style="12" customWidth="1"/>
    <col min="1285" max="1285" width="15.42578125" style="12" customWidth="1"/>
    <col min="1286" max="1485" width="8.85546875" style="12"/>
    <col min="1486" max="1486" width="6.7109375" style="12" customWidth="1"/>
    <col min="1487" max="1487" width="8.140625" style="12" customWidth="1"/>
    <col min="1488" max="1488" width="62.7109375" style="12" customWidth="1"/>
    <col min="1489" max="1489" width="7.28515625" style="12" customWidth="1"/>
    <col min="1490" max="1490" width="11.7109375" style="12" customWidth="1"/>
    <col min="1491" max="1491" width="12.140625" style="12" customWidth="1"/>
    <col min="1492" max="1492" width="14.5703125" style="12" customWidth="1"/>
    <col min="1493" max="1497" width="0" style="12" hidden="1" customWidth="1"/>
    <col min="1498" max="1499" width="8.85546875" style="12"/>
    <col min="1500" max="1500" width="16" style="12" customWidth="1"/>
    <col min="1501" max="1534" width="8.85546875" style="12"/>
    <col min="1535" max="1535" width="8.85546875" style="12" customWidth="1"/>
    <col min="1536" max="1536" width="9.85546875" style="12" customWidth="1"/>
    <col min="1537" max="1537" width="42" style="12" customWidth="1"/>
    <col min="1538" max="1538" width="7.7109375" style="12" bestFit="1" customWidth="1"/>
    <col min="1539" max="1539" width="10.7109375" style="12" customWidth="1"/>
    <col min="1540" max="1540" width="13.7109375" style="12" customWidth="1"/>
    <col min="1541" max="1541" width="15.42578125" style="12" customWidth="1"/>
    <col min="1542" max="1741" width="8.85546875" style="12"/>
    <col min="1742" max="1742" width="6.7109375" style="12" customWidth="1"/>
    <col min="1743" max="1743" width="8.140625" style="12" customWidth="1"/>
    <col min="1744" max="1744" width="62.7109375" style="12" customWidth="1"/>
    <col min="1745" max="1745" width="7.28515625" style="12" customWidth="1"/>
    <col min="1746" max="1746" width="11.7109375" style="12" customWidth="1"/>
    <col min="1747" max="1747" width="12.140625" style="12" customWidth="1"/>
    <col min="1748" max="1748" width="14.5703125" style="12" customWidth="1"/>
    <col min="1749" max="1753" width="0" style="12" hidden="1" customWidth="1"/>
    <col min="1754" max="1755" width="8.85546875" style="12"/>
    <col min="1756" max="1756" width="16" style="12" customWidth="1"/>
    <col min="1757" max="1790" width="8.85546875" style="12"/>
    <col min="1791" max="1791" width="8.85546875" style="12" customWidth="1"/>
    <col min="1792" max="1792" width="9.85546875" style="12" customWidth="1"/>
    <col min="1793" max="1793" width="42" style="12" customWidth="1"/>
    <col min="1794" max="1794" width="7.7109375" style="12" bestFit="1" customWidth="1"/>
    <col min="1795" max="1795" width="10.7109375" style="12" customWidth="1"/>
    <col min="1796" max="1796" width="13.7109375" style="12" customWidth="1"/>
    <col min="1797" max="1797" width="15.42578125" style="12" customWidth="1"/>
    <col min="1798" max="1997" width="8.85546875" style="12"/>
    <col min="1998" max="1998" width="6.7109375" style="12" customWidth="1"/>
    <col min="1999" max="1999" width="8.140625" style="12" customWidth="1"/>
    <col min="2000" max="2000" width="62.7109375" style="12" customWidth="1"/>
    <col min="2001" max="2001" width="7.28515625" style="12" customWidth="1"/>
    <col min="2002" max="2002" width="11.7109375" style="12" customWidth="1"/>
    <col min="2003" max="2003" width="12.140625" style="12" customWidth="1"/>
    <col min="2004" max="2004" width="14.5703125" style="12" customWidth="1"/>
    <col min="2005" max="2009" width="0" style="12" hidden="1" customWidth="1"/>
    <col min="2010" max="2011" width="8.85546875" style="12"/>
    <col min="2012" max="2012" width="16" style="12" customWidth="1"/>
    <col min="2013" max="2046" width="8.85546875" style="12"/>
    <col min="2047" max="2047" width="8.85546875" style="12" customWidth="1"/>
    <col min="2048" max="2048" width="9.85546875" style="12" customWidth="1"/>
    <col min="2049" max="2049" width="42" style="12" customWidth="1"/>
    <col min="2050" max="2050" width="7.7109375" style="12" bestFit="1" customWidth="1"/>
    <col min="2051" max="2051" width="10.7109375" style="12" customWidth="1"/>
    <col min="2052" max="2052" width="13.7109375" style="12" customWidth="1"/>
    <col min="2053" max="2053" width="15.42578125" style="12" customWidth="1"/>
    <col min="2054" max="2253" width="8.85546875" style="12"/>
    <col min="2254" max="2254" width="6.7109375" style="12" customWidth="1"/>
    <col min="2255" max="2255" width="8.140625" style="12" customWidth="1"/>
    <col min="2256" max="2256" width="62.7109375" style="12" customWidth="1"/>
    <col min="2257" max="2257" width="7.28515625" style="12" customWidth="1"/>
    <col min="2258" max="2258" width="11.7109375" style="12" customWidth="1"/>
    <col min="2259" max="2259" width="12.140625" style="12" customWidth="1"/>
    <col min="2260" max="2260" width="14.5703125" style="12" customWidth="1"/>
    <col min="2261" max="2265" width="0" style="12" hidden="1" customWidth="1"/>
    <col min="2266" max="2267" width="8.85546875" style="12"/>
    <col min="2268" max="2268" width="16" style="12" customWidth="1"/>
    <col min="2269" max="2302" width="8.85546875" style="12"/>
    <col min="2303" max="2303" width="8.85546875" style="12" customWidth="1"/>
    <col min="2304" max="2304" width="9.85546875" style="12" customWidth="1"/>
    <col min="2305" max="2305" width="42" style="12" customWidth="1"/>
    <col min="2306" max="2306" width="7.7109375" style="12" bestFit="1" customWidth="1"/>
    <col min="2307" max="2307" width="10.7109375" style="12" customWidth="1"/>
    <col min="2308" max="2308" width="13.7109375" style="12" customWidth="1"/>
    <col min="2309" max="2309" width="15.42578125" style="12" customWidth="1"/>
    <col min="2310" max="2509" width="8.85546875" style="12"/>
    <col min="2510" max="2510" width="6.7109375" style="12" customWidth="1"/>
    <col min="2511" max="2511" width="8.140625" style="12" customWidth="1"/>
    <col min="2512" max="2512" width="62.7109375" style="12" customWidth="1"/>
    <col min="2513" max="2513" width="7.28515625" style="12" customWidth="1"/>
    <col min="2514" max="2514" width="11.7109375" style="12" customWidth="1"/>
    <col min="2515" max="2515" width="12.140625" style="12" customWidth="1"/>
    <col min="2516" max="2516" width="14.5703125" style="12" customWidth="1"/>
    <col min="2517" max="2521" width="0" style="12" hidden="1" customWidth="1"/>
    <col min="2522" max="2523" width="8.85546875" style="12"/>
    <col min="2524" max="2524" width="16" style="12" customWidth="1"/>
    <col min="2525" max="2558" width="8.85546875" style="12"/>
    <col min="2559" max="2559" width="8.85546875" style="12" customWidth="1"/>
    <col min="2560" max="2560" width="9.85546875" style="12" customWidth="1"/>
    <col min="2561" max="2561" width="42" style="12" customWidth="1"/>
    <col min="2562" max="2562" width="7.7109375" style="12" bestFit="1" customWidth="1"/>
    <col min="2563" max="2563" width="10.7109375" style="12" customWidth="1"/>
    <col min="2564" max="2564" width="13.7109375" style="12" customWidth="1"/>
    <col min="2565" max="2565" width="15.42578125" style="12" customWidth="1"/>
    <col min="2566" max="2765" width="8.85546875" style="12"/>
    <col min="2766" max="2766" width="6.7109375" style="12" customWidth="1"/>
    <col min="2767" max="2767" width="8.140625" style="12" customWidth="1"/>
    <col min="2768" max="2768" width="62.7109375" style="12" customWidth="1"/>
    <col min="2769" max="2769" width="7.28515625" style="12" customWidth="1"/>
    <col min="2770" max="2770" width="11.7109375" style="12" customWidth="1"/>
    <col min="2771" max="2771" width="12.140625" style="12" customWidth="1"/>
    <col min="2772" max="2772" width="14.5703125" style="12" customWidth="1"/>
    <col min="2773" max="2777" width="0" style="12" hidden="1" customWidth="1"/>
    <col min="2778" max="2779" width="8.85546875" style="12"/>
    <col min="2780" max="2780" width="16" style="12" customWidth="1"/>
    <col min="2781" max="2814" width="8.85546875" style="12"/>
    <col min="2815" max="2815" width="8.85546875" style="12" customWidth="1"/>
    <col min="2816" max="2816" width="9.85546875" style="12" customWidth="1"/>
    <col min="2817" max="2817" width="42" style="12" customWidth="1"/>
    <col min="2818" max="2818" width="7.7109375" style="12" bestFit="1" customWidth="1"/>
    <col min="2819" max="2819" width="10.7109375" style="12" customWidth="1"/>
    <col min="2820" max="2820" width="13.7109375" style="12" customWidth="1"/>
    <col min="2821" max="2821" width="15.42578125" style="12" customWidth="1"/>
    <col min="2822" max="3021" width="8.85546875" style="12"/>
    <col min="3022" max="3022" width="6.7109375" style="12" customWidth="1"/>
    <col min="3023" max="3023" width="8.140625" style="12" customWidth="1"/>
    <col min="3024" max="3024" width="62.7109375" style="12" customWidth="1"/>
    <col min="3025" max="3025" width="7.28515625" style="12" customWidth="1"/>
    <col min="3026" max="3026" width="11.7109375" style="12" customWidth="1"/>
    <col min="3027" max="3027" width="12.140625" style="12" customWidth="1"/>
    <col min="3028" max="3028" width="14.5703125" style="12" customWidth="1"/>
    <col min="3029" max="3033" width="0" style="12" hidden="1" customWidth="1"/>
    <col min="3034" max="3035" width="8.85546875" style="12"/>
    <col min="3036" max="3036" width="16" style="12" customWidth="1"/>
    <col min="3037" max="3070" width="8.85546875" style="12"/>
    <col min="3071" max="3071" width="8.85546875" style="12" customWidth="1"/>
    <col min="3072" max="3072" width="9.85546875" style="12" customWidth="1"/>
    <col min="3073" max="3073" width="42" style="12" customWidth="1"/>
    <col min="3074" max="3074" width="7.7109375" style="12" bestFit="1" customWidth="1"/>
    <col min="3075" max="3075" width="10.7109375" style="12" customWidth="1"/>
    <col min="3076" max="3076" width="13.7109375" style="12" customWidth="1"/>
    <col min="3077" max="3077" width="15.42578125" style="12" customWidth="1"/>
    <col min="3078" max="3277" width="8.85546875" style="12"/>
    <col min="3278" max="3278" width="6.7109375" style="12" customWidth="1"/>
    <col min="3279" max="3279" width="8.140625" style="12" customWidth="1"/>
    <col min="3280" max="3280" width="62.7109375" style="12" customWidth="1"/>
    <col min="3281" max="3281" width="7.28515625" style="12" customWidth="1"/>
    <col min="3282" max="3282" width="11.7109375" style="12" customWidth="1"/>
    <col min="3283" max="3283" width="12.140625" style="12" customWidth="1"/>
    <col min="3284" max="3284" width="14.5703125" style="12" customWidth="1"/>
    <col min="3285" max="3289" width="0" style="12" hidden="1" customWidth="1"/>
    <col min="3290" max="3291" width="8.85546875" style="12"/>
    <col min="3292" max="3292" width="16" style="12" customWidth="1"/>
    <col min="3293" max="3326" width="8.85546875" style="12"/>
    <col min="3327" max="3327" width="8.85546875" style="12" customWidth="1"/>
    <col min="3328" max="3328" width="9.85546875" style="12" customWidth="1"/>
    <col min="3329" max="3329" width="42" style="12" customWidth="1"/>
    <col min="3330" max="3330" width="7.7109375" style="12" bestFit="1" customWidth="1"/>
    <col min="3331" max="3331" width="10.7109375" style="12" customWidth="1"/>
    <col min="3332" max="3332" width="13.7109375" style="12" customWidth="1"/>
    <col min="3333" max="3333" width="15.42578125" style="12" customWidth="1"/>
    <col min="3334" max="3533" width="8.85546875" style="12"/>
    <col min="3534" max="3534" width="6.7109375" style="12" customWidth="1"/>
    <col min="3535" max="3535" width="8.140625" style="12" customWidth="1"/>
    <col min="3536" max="3536" width="62.7109375" style="12" customWidth="1"/>
    <col min="3537" max="3537" width="7.28515625" style="12" customWidth="1"/>
    <col min="3538" max="3538" width="11.7109375" style="12" customWidth="1"/>
    <col min="3539" max="3539" width="12.140625" style="12" customWidth="1"/>
    <col min="3540" max="3540" width="14.5703125" style="12" customWidth="1"/>
    <col min="3541" max="3545" width="0" style="12" hidden="1" customWidth="1"/>
    <col min="3546" max="3547" width="8.85546875" style="12"/>
    <col min="3548" max="3548" width="16" style="12" customWidth="1"/>
    <col min="3549" max="3582" width="8.85546875" style="12"/>
    <col min="3583" max="3583" width="8.85546875" style="12" customWidth="1"/>
    <col min="3584" max="3584" width="9.85546875" style="12" customWidth="1"/>
    <col min="3585" max="3585" width="42" style="12" customWidth="1"/>
    <col min="3586" max="3586" width="7.7109375" style="12" bestFit="1" customWidth="1"/>
    <col min="3587" max="3587" width="10.7109375" style="12" customWidth="1"/>
    <col min="3588" max="3588" width="13.7109375" style="12" customWidth="1"/>
    <col min="3589" max="3589" width="15.42578125" style="12" customWidth="1"/>
    <col min="3590" max="3789" width="8.85546875" style="12"/>
    <col min="3790" max="3790" width="6.7109375" style="12" customWidth="1"/>
    <col min="3791" max="3791" width="8.140625" style="12" customWidth="1"/>
    <col min="3792" max="3792" width="62.7109375" style="12" customWidth="1"/>
    <col min="3793" max="3793" width="7.28515625" style="12" customWidth="1"/>
    <col min="3794" max="3794" width="11.7109375" style="12" customWidth="1"/>
    <col min="3795" max="3795" width="12.140625" style="12" customWidth="1"/>
    <col min="3796" max="3796" width="14.5703125" style="12" customWidth="1"/>
    <col min="3797" max="3801" width="0" style="12" hidden="1" customWidth="1"/>
    <col min="3802" max="3803" width="8.85546875" style="12"/>
    <col min="3804" max="3804" width="16" style="12" customWidth="1"/>
    <col min="3805" max="3838" width="8.85546875" style="12"/>
    <col min="3839" max="3839" width="8.85546875" style="12" customWidth="1"/>
    <col min="3840" max="3840" width="9.85546875" style="12" customWidth="1"/>
    <col min="3841" max="3841" width="42" style="12" customWidth="1"/>
    <col min="3842" max="3842" width="7.7109375" style="12" bestFit="1" customWidth="1"/>
    <col min="3843" max="3843" width="10.7109375" style="12" customWidth="1"/>
    <col min="3844" max="3844" width="13.7109375" style="12" customWidth="1"/>
    <col min="3845" max="3845" width="15.42578125" style="12" customWidth="1"/>
    <col min="3846" max="4045" width="8.85546875" style="12"/>
    <col min="4046" max="4046" width="6.7109375" style="12" customWidth="1"/>
    <col min="4047" max="4047" width="8.140625" style="12" customWidth="1"/>
    <col min="4048" max="4048" width="62.7109375" style="12" customWidth="1"/>
    <col min="4049" max="4049" width="7.28515625" style="12" customWidth="1"/>
    <col min="4050" max="4050" width="11.7109375" style="12" customWidth="1"/>
    <col min="4051" max="4051" width="12.140625" style="12" customWidth="1"/>
    <col min="4052" max="4052" width="14.5703125" style="12" customWidth="1"/>
    <col min="4053" max="4057" width="0" style="12" hidden="1" customWidth="1"/>
    <col min="4058" max="4059" width="8.85546875" style="12"/>
    <col min="4060" max="4060" width="16" style="12" customWidth="1"/>
    <col min="4061" max="4094" width="8.85546875" style="12"/>
    <col min="4095" max="4095" width="8.85546875" style="12" customWidth="1"/>
    <col min="4096" max="4096" width="9.85546875" style="12" customWidth="1"/>
    <col min="4097" max="4097" width="42" style="12" customWidth="1"/>
    <col min="4098" max="4098" width="7.7109375" style="12" bestFit="1" customWidth="1"/>
    <col min="4099" max="4099" width="10.7109375" style="12" customWidth="1"/>
    <col min="4100" max="4100" width="13.7109375" style="12" customWidth="1"/>
    <col min="4101" max="4101" width="15.42578125" style="12" customWidth="1"/>
    <col min="4102" max="4301" width="8.85546875" style="12"/>
    <col min="4302" max="4302" width="6.7109375" style="12" customWidth="1"/>
    <col min="4303" max="4303" width="8.140625" style="12" customWidth="1"/>
    <col min="4304" max="4304" width="62.7109375" style="12" customWidth="1"/>
    <col min="4305" max="4305" width="7.28515625" style="12" customWidth="1"/>
    <col min="4306" max="4306" width="11.7109375" style="12" customWidth="1"/>
    <col min="4307" max="4307" width="12.140625" style="12" customWidth="1"/>
    <col min="4308" max="4308" width="14.5703125" style="12" customWidth="1"/>
    <col min="4309" max="4313" width="0" style="12" hidden="1" customWidth="1"/>
    <col min="4314" max="4315" width="8.85546875" style="12"/>
    <col min="4316" max="4316" width="16" style="12" customWidth="1"/>
    <col min="4317" max="4350" width="8.85546875" style="12"/>
    <col min="4351" max="4351" width="8.85546875" style="12" customWidth="1"/>
    <col min="4352" max="4352" width="9.85546875" style="12" customWidth="1"/>
    <col min="4353" max="4353" width="42" style="12" customWidth="1"/>
    <col min="4354" max="4354" width="7.7109375" style="12" bestFit="1" customWidth="1"/>
    <col min="4355" max="4355" width="10.7109375" style="12" customWidth="1"/>
    <col min="4356" max="4356" width="13.7109375" style="12" customWidth="1"/>
    <col min="4357" max="4357" width="15.42578125" style="12" customWidth="1"/>
    <col min="4358" max="4557" width="8.85546875" style="12"/>
    <col min="4558" max="4558" width="6.7109375" style="12" customWidth="1"/>
    <col min="4559" max="4559" width="8.140625" style="12" customWidth="1"/>
    <col min="4560" max="4560" width="62.7109375" style="12" customWidth="1"/>
    <col min="4561" max="4561" width="7.28515625" style="12" customWidth="1"/>
    <col min="4562" max="4562" width="11.7109375" style="12" customWidth="1"/>
    <col min="4563" max="4563" width="12.140625" style="12" customWidth="1"/>
    <col min="4564" max="4564" width="14.5703125" style="12" customWidth="1"/>
    <col min="4565" max="4569" width="0" style="12" hidden="1" customWidth="1"/>
    <col min="4570" max="4571" width="8.85546875" style="12"/>
    <col min="4572" max="4572" width="16" style="12" customWidth="1"/>
    <col min="4573" max="4606" width="8.85546875" style="12"/>
    <col min="4607" max="4607" width="8.85546875" style="12" customWidth="1"/>
    <col min="4608" max="4608" width="9.85546875" style="12" customWidth="1"/>
    <col min="4609" max="4609" width="42" style="12" customWidth="1"/>
    <col min="4610" max="4610" width="7.7109375" style="12" bestFit="1" customWidth="1"/>
    <col min="4611" max="4611" width="10.7109375" style="12" customWidth="1"/>
    <col min="4612" max="4612" width="13.7109375" style="12" customWidth="1"/>
    <col min="4613" max="4613" width="15.42578125" style="12" customWidth="1"/>
    <col min="4614" max="4813" width="8.85546875" style="12"/>
    <col min="4814" max="4814" width="6.7109375" style="12" customWidth="1"/>
    <col min="4815" max="4815" width="8.140625" style="12" customWidth="1"/>
    <col min="4816" max="4816" width="62.7109375" style="12" customWidth="1"/>
    <col min="4817" max="4817" width="7.28515625" style="12" customWidth="1"/>
    <col min="4818" max="4818" width="11.7109375" style="12" customWidth="1"/>
    <col min="4819" max="4819" width="12.140625" style="12" customWidth="1"/>
    <col min="4820" max="4820" width="14.5703125" style="12" customWidth="1"/>
    <col min="4821" max="4825" width="0" style="12" hidden="1" customWidth="1"/>
    <col min="4826" max="4827" width="8.85546875" style="12"/>
    <col min="4828" max="4828" width="16" style="12" customWidth="1"/>
    <col min="4829" max="4862" width="8.85546875" style="12"/>
    <col min="4863" max="4863" width="8.85546875" style="12" customWidth="1"/>
    <col min="4864" max="4864" width="9.85546875" style="12" customWidth="1"/>
    <col min="4865" max="4865" width="42" style="12" customWidth="1"/>
    <col min="4866" max="4866" width="7.7109375" style="12" bestFit="1" customWidth="1"/>
    <col min="4867" max="4867" width="10.7109375" style="12" customWidth="1"/>
    <col min="4868" max="4868" width="13.7109375" style="12" customWidth="1"/>
    <col min="4869" max="4869" width="15.42578125" style="12" customWidth="1"/>
    <col min="4870" max="5069" width="8.85546875" style="12"/>
    <col min="5070" max="5070" width="6.7109375" style="12" customWidth="1"/>
    <col min="5071" max="5071" width="8.140625" style="12" customWidth="1"/>
    <col min="5072" max="5072" width="62.7109375" style="12" customWidth="1"/>
    <col min="5073" max="5073" width="7.28515625" style="12" customWidth="1"/>
    <col min="5074" max="5074" width="11.7109375" style="12" customWidth="1"/>
    <col min="5075" max="5075" width="12.140625" style="12" customWidth="1"/>
    <col min="5076" max="5076" width="14.5703125" style="12" customWidth="1"/>
    <col min="5077" max="5081" width="0" style="12" hidden="1" customWidth="1"/>
    <col min="5082" max="5083" width="8.85546875" style="12"/>
    <col min="5084" max="5084" width="16" style="12" customWidth="1"/>
    <col min="5085" max="5118" width="8.85546875" style="12"/>
    <col min="5119" max="5119" width="8.85546875" style="12" customWidth="1"/>
    <col min="5120" max="5120" width="9.85546875" style="12" customWidth="1"/>
    <col min="5121" max="5121" width="42" style="12" customWidth="1"/>
    <col min="5122" max="5122" width="7.7109375" style="12" bestFit="1" customWidth="1"/>
    <col min="5123" max="5123" width="10.7109375" style="12" customWidth="1"/>
    <col min="5124" max="5124" width="13.7109375" style="12" customWidth="1"/>
    <col min="5125" max="5125" width="15.42578125" style="12" customWidth="1"/>
    <col min="5126" max="5325" width="8.85546875" style="12"/>
    <col min="5326" max="5326" width="6.7109375" style="12" customWidth="1"/>
    <col min="5327" max="5327" width="8.140625" style="12" customWidth="1"/>
    <col min="5328" max="5328" width="62.7109375" style="12" customWidth="1"/>
    <col min="5329" max="5329" width="7.28515625" style="12" customWidth="1"/>
    <col min="5330" max="5330" width="11.7109375" style="12" customWidth="1"/>
    <col min="5331" max="5331" width="12.140625" style="12" customWidth="1"/>
    <col min="5332" max="5332" width="14.5703125" style="12" customWidth="1"/>
    <col min="5333" max="5337" width="0" style="12" hidden="1" customWidth="1"/>
    <col min="5338" max="5339" width="8.85546875" style="12"/>
    <col min="5340" max="5340" width="16" style="12" customWidth="1"/>
    <col min="5341" max="5374" width="8.85546875" style="12"/>
    <col min="5375" max="5375" width="8.85546875" style="12" customWidth="1"/>
    <col min="5376" max="5376" width="9.85546875" style="12" customWidth="1"/>
    <col min="5377" max="5377" width="42" style="12" customWidth="1"/>
    <col min="5378" max="5378" width="7.7109375" style="12" bestFit="1" customWidth="1"/>
    <col min="5379" max="5379" width="10.7109375" style="12" customWidth="1"/>
    <col min="5380" max="5380" width="13.7109375" style="12" customWidth="1"/>
    <col min="5381" max="5381" width="15.42578125" style="12" customWidth="1"/>
    <col min="5382" max="5581" width="8.85546875" style="12"/>
    <col min="5582" max="5582" width="6.7109375" style="12" customWidth="1"/>
    <col min="5583" max="5583" width="8.140625" style="12" customWidth="1"/>
    <col min="5584" max="5584" width="62.7109375" style="12" customWidth="1"/>
    <col min="5585" max="5585" width="7.28515625" style="12" customWidth="1"/>
    <col min="5586" max="5586" width="11.7109375" style="12" customWidth="1"/>
    <col min="5587" max="5587" width="12.140625" style="12" customWidth="1"/>
    <col min="5588" max="5588" width="14.5703125" style="12" customWidth="1"/>
    <col min="5589" max="5593" width="0" style="12" hidden="1" customWidth="1"/>
    <col min="5594" max="5595" width="8.85546875" style="12"/>
    <col min="5596" max="5596" width="16" style="12" customWidth="1"/>
    <col min="5597" max="5630" width="8.85546875" style="12"/>
    <col min="5631" max="5631" width="8.85546875" style="12" customWidth="1"/>
    <col min="5632" max="5632" width="9.85546875" style="12" customWidth="1"/>
    <col min="5633" max="5633" width="42" style="12" customWidth="1"/>
    <col min="5634" max="5634" width="7.7109375" style="12" bestFit="1" customWidth="1"/>
    <col min="5635" max="5635" width="10.7109375" style="12" customWidth="1"/>
    <col min="5636" max="5636" width="13.7109375" style="12" customWidth="1"/>
    <col min="5637" max="5637" width="15.42578125" style="12" customWidth="1"/>
    <col min="5638" max="5837" width="8.85546875" style="12"/>
    <col min="5838" max="5838" width="6.7109375" style="12" customWidth="1"/>
    <col min="5839" max="5839" width="8.140625" style="12" customWidth="1"/>
    <col min="5840" max="5840" width="62.7109375" style="12" customWidth="1"/>
    <col min="5841" max="5841" width="7.28515625" style="12" customWidth="1"/>
    <col min="5842" max="5842" width="11.7109375" style="12" customWidth="1"/>
    <col min="5843" max="5843" width="12.140625" style="12" customWidth="1"/>
    <col min="5844" max="5844" width="14.5703125" style="12" customWidth="1"/>
    <col min="5845" max="5849" width="0" style="12" hidden="1" customWidth="1"/>
    <col min="5850" max="5851" width="8.85546875" style="12"/>
    <col min="5852" max="5852" width="16" style="12" customWidth="1"/>
    <col min="5853" max="5886" width="8.85546875" style="12"/>
    <col min="5887" max="5887" width="8.85546875" style="12" customWidth="1"/>
    <col min="5888" max="5888" width="9.85546875" style="12" customWidth="1"/>
    <col min="5889" max="5889" width="42" style="12" customWidth="1"/>
    <col min="5890" max="5890" width="7.7109375" style="12" bestFit="1" customWidth="1"/>
    <col min="5891" max="5891" width="10.7109375" style="12" customWidth="1"/>
    <col min="5892" max="5892" width="13.7109375" style="12" customWidth="1"/>
    <col min="5893" max="5893" width="15.42578125" style="12" customWidth="1"/>
    <col min="5894" max="6093" width="8.85546875" style="12"/>
    <col min="6094" max="6094" width="6.7109375" style="12" customWidth="1"/>
    <col min="6095" max="6095" width="8.140625" style="12" customWidth="1"/>
    <col min="6096" max="6096" width="62.7109375" style="12" customWidth="1"/>
    <col min="6097" max="6097" width="7.28515625" style="12" customWidth="1"/>
    <col min="6098" max="6098" width="11.7109375" style="12" customWidth="1"/>
    <col min="6099" max="6099" width="12.140625" style="12" customWidth="1"/>
    <col min="6100" max="6100" width="14.5703125" style="12" customWidth="1"/>
    <col min="6101" max="6105" width="0" style="12" hidden="1" customWidth="1"/>
    <col min="6106" max="6107" width="8.85546875" style="12"/>
    <col min="6108" max="6108" width="16" style="12" customWidth="1"/>
    <col min="6109" max="6142" width="8.85546875" style="12"/>
    <col min="6143" max="6143" width="8.85546875" style="12" customWidth="1"/>
    <col min="6144" max="6144" width="9.85546875" style="12" customWidth="1"/>
    <col min="6145" max="6145" width="42" style="12" customWidth="1"/>
    <col min="6146" max="6146" width="7.7109375" style="12" bestFit="1" customWidth="1"/>
    <col min="6147" max="6147" width="10.7109375" style="12" customWidth="1"/>
    <col min="6148" max="6148" width="13.7109375" style="12" customWidth="1"/>
    <col min="6149" max="6149" width="15.42578125" style="12" customWidth="1"/>
    <col min="6150" max="6349" width="8.85546875" style="12"/>
    <col min="6350" max="6350" width="6.7109375" style="12" customWidth="1"/>
    <col min="6351" max="6351" width="8.140625" style="12" customWidth="1"/>
    <col min="6352" max="6352" width="62.7109375" style="12" customWidth="1"/>
    <col min="6353" max="6353" width="7.28515625" style="12" customWidth="1"/>
    <col min="6354" max="6354" width="11.7109375" style="12" customWidth="1"/>
    <col min="6355" max="6355" width="12.140625" style="12" customWidth="1"/>
    <col min="6356" max="6356" width="14.5703125" style="12" customWidth="1"/>
    <col min="6357" max="6361" width="0" style="12" hidden="1" customWidth="1"/>
    <col min="6362" max="6363" width="8.85546875" style="12"/>
    <col min="6364" max="6364" width="16" style="12" customWidth="1"/>
    <col min="6365" max="6398" width="8.85546875" style="12"/>
    <col min="6399" max="6399" width="8.85546875" style="12" customWidth="1"/>
    <col min="6400" max="6400" width="9.85546875" style="12" customWidth="1"/>
    <col min="6401" max="6401" width="42" style="12" customWidth="1"/>
    <col min="6402" max="6402" width="7.7109375" style="12" bestFit="1" customWidth="1"/>
    <col min="6403" max="6403" width="10.7109375" style="12" customWidth="1"/>
    <col min="6404" max="6404" width="13.7109375" style="12" customWidth="1"/>
    <col min="6405" max="6405" width="15.42578125" style="12" customWidth="1"/>
    <col min="6406" max="6605" width="8.85546875" style="12"/>
    <col min="6606" max="6606" width="6.7109375" style="12" customWidth="1"/>
    <col min="6607" max="6607" width="8.140625" style="12" customWidth="1"/>
    <col min="6608" max="6608" width="62.7109375" style="12" customWidth="1"/>
    <col min="6609" max="6609" width="7.28515625" style="12" customWidth="1"/>
    <col min="6610" max="6610" width="11.7109375" style="12" customWidth="1"/>
    <col min="6611" max="6611" width="12.140625" style="12" customWidth="1"/>
    <col min="6612" max="6612" width="14.5703125" style="12" customWidth="1"/>
    <col min="6613" max="6617" width="0" style="12" hidden="1" customWidth="1"/>
    <col min="6618" max="6619" width="8.85546875" style="12"/>
    <col min="6620" max="6620" width="16" style="12" customWidth="1"/>
    <col min="6621" max="6654" width="8.85546875" style="12"/>
    <col min="6655" max="6655" width="8.85546875" style="12" customWidth="1"/>
    <col min="6656" max="6656" width="9.85546875" style="12" customWidth="1"/>
    <col min="6657" max="6657" width="42" style="12" customWidth="1"/>
    <col min="6658" max="6658" width="7.7109375" style="12" bestFit="1" customWidth="1"/>
    <col min="6659" max="6659" width="10.7109375" style="12" customWidth="1"/>
    <col min="6660" max="6660" width="13.7109375" style="12" customWidth="1"/>
    <col min="6661" max="6661" width="15.42578125" style="12" customWidth="1"/>
    <col min="6662" max="6861" width="8.85546875" style="12"/>
    <col min="6862" max="6862" width="6.7109375" style="12" customWidth="1"/>
    <col min="6863" max="6863" width="8.140625" style="12" customWidth="1"/>
    <col min="6864" max="6864" width="62.7109375" style="12" customWidth="1"/>
    <col min="6865" max="6865" width="7.28515625" style="12" customWidth="1"/>
    <col min="6866" max="6866" width="11.7109375" style="12" customWidth="1"/>
    <col min="6867" max="6867" width="12.140625" style="12" customWidth="1"/>
    <col min="6868" max="6868" width="14.5703125" style="12" customWidth="1"/>
    <col min="6869" max="6873" width="0" style="12" hidden="1" customWidth="1"/>
    <col min="6874" max="6875" width="8.85546875" style="12"/>
    <col min="6876" max="6876" width="16" style="12" customWidth="1"/>
    <col min="6877" max="6910" width="8.85546875" style="12"/>
    <col min="6911" max="6911" width="8.85546875" style="12" customWidth="1"/>
    <col min="6912" max="6912" width="9.85546875" style="12" customWidth="1"/>
    <col min="6913" max="6913" width="42" style="12" customWidth="1"/>
    <col min="6914" max="6914" width="7.7109375" style="12" bestFit="1" customWidth="1"/>
    <col min="6915" max="6915" width="10.7109375" style="12" customWidth="1"/>
    <col min="6916" max="6916" width="13.7109375" style="12" customWidth="1"/>
    <col min="6917" max="6917" width="15.42578125" style="12" customWidth="1"/>
    <col min="6918" max="7117" width="8.85546875" style="12"/>
    <col min="7118" max="7118" width="6.7109375" style="12" customWidth="1"/>
    <col min="7119" max="7119" width="8.140625" style="12" customWidth="1"/>
    <col min="7120" max="7120" width="62.7109375" style="12" customWidth="1"/>
    <col min="7121" max="7121" width="7.28515625" style="12" customWidth="1"/>
    <col min="7122" max="7122" width="11.7109375" style="12" customWidth="1"/>
    <col min="7123" max="7123" width="12.140625" style="12" customWidth="1"/>
    <col min="7124" max="7124" width="14.5703125" style="12" customWidth="1"/>
    <col min="7125" max="7129" width="0" style="12" hidden="1" customWidth="1"/>
    <col min="7130" max="7131" width="8.85546875" style="12"/>
    <col min="7132" max="7132" width="16" style="12" customWidth="1"/>
    <col min="7133" max="7166" width="8.85546875" style="12"/>
    <col min="7167" max="7167" width="8.85546875" style="12" customWidth="1"/>
    <col min="7168" max="7168" width="9.85546875" style="12" customWidth="1"/>
    <col min="7169" max="7169" width="42" style="12" customWidth="1"/>
    <col min="7170" max="7170" width="7.7109375" style="12" bestFit="1" customWidth="1"/>
    <col min="7171" max="7171" width="10.7109375" style="12" customWidth="1"/>
    <col min="7172" max="7172" width="13.7109375" style="12" customWidth="1"/>
    <col min="7173" max="7173" width="15.42578125" style="12" customWidth="1"/>
    <col min="7174" max="7373" width="8.85546875" style="12"/>
    <col min="7374" max="7374" width="6.7109375" style="12" customWidth="1"/>
    <col min="7375" max="7375" width="8.140625" style="12" customWidth="1"/>
    <col min="7376" max="7376" width="62.7109375" style="12" customWidth="1"/>
    <col min="7377" max="7377" width="7.28515625" style="12" customWidth="1"/>
    <col min="7378" max="7378" width="11.7109375" style="12" customWidth="1"/>
    <col min="7379" max="7379" width="12.140625" style="12" customWidth="1"/>
    <col min="7380" max="7380" width="14.5703125" style="12" customWidth="1"/>
    <col min="7381" max="7385" width="0" style="12" hidden="1" customWidth="1"/>
    <col min="7386" max="7387" width="8.85546875" style="12"/>
    <col min="7388" max="7388" width="16" style="12" customWidth="1"/>
    <col min="7389" max="7422" width="8.85546875" style="12"/>
    <col min="7423" max="7423" width="8.85546875" style="12" customWidth="1"/>
    <col min="7424" max="7424" width="9.85546875" style="12" customWidth="1"/>
    <col min="7425" max="7425" width="42" style="12" customWidth="1"/>
    <col min="7426" max="7426" width="7.7109375" style="12" bestFit="1" customWidth="1"/>
    <col min="7427" max="7427" width="10.7109375" style="12" customWidth="1"/>
    <col min="7428" max="7428" width="13.7109375" style="12" customWidth="1"/>
    <col min="7429" max="7429" width="15.42578125" style="12" customWidth="1"/>
    <col min="7430" max="7629" width="8.85546875" style="12"/>
    <col min="7630" max="7630" width="6.7109375" style="12" customWidth="1"/>
    <col min="7631" max="7631" width="8.140625" style="12" customWidth="1"/>
    <col min="7632" max="7632" width="62.7109375" style="12" customWidth="1"/>
    <col min="7633" max="7633" width="7.28515625" style="12" customWidth="1"/>
    <col min="7634" max="7634" width="11.7109375" style="12" customWidth="1"/>
    <col min="7635" max="7635" width="12.140625" style="12" customWidth="1"/>
    <col min="7636" max="7636" width="14.5703125" style="12" customWidth="1"/>
    <col min="7637" max="7641" width="0" style="12" hidden="1" customWidth="1"/>
    <col min="7642" max="7643" width="8.85546875" style="12"/>
    <col min="7644" max="7644" width="16" style="12" customWidth="1"/>
    <col min="7645" max="7678" width="8.85546875" style="12"/>
    <col min="7679" max="7679" width="8.85546875" style="12" customWidth="1"/>
    <col min="7680" max="7680" width="9.85546875" style="12" customWidth="1"/>
    <col min="7681" max="7681" width="42" style="12" customWidth="1"/>
    <col min="7682" max="7682" width="7.7109375" style="12" bestFit="1" customWidth="1"/>
    <col min="7683" max="7683" width="10.7109375" style="12" customWidth="1"/>
    <col min="7684" max="7684" width="13.7109375" style="12" customWidth="1"/>
    <col min="7685" max="7685" width="15.42578125" style="12" customWidth="1"/>
    <col min="7686" max="7885" width="8.85546875" style="12"/>
    <col min="7886" max="7886" width="6.7109375" style="12" customWidth="1"/>
    <col min="7887" max="7887" width="8.140625" style="12" customWidth="1"/>
    <col min="7888" max="7888" width="62.7109375" style="12" customWidth="1"/>
    <col min="7889" max="7889" width="7.28515625" style="12" customWidth="1"/>
    <col min="7890" max="7890" width="11.7109375" style="12" customWidth="1"/>
    <col min="7891" max="7891" width="12.140625" style="12" customWidth="1"/>
    <col min="7892" max="7892" width="14.5703125" style="12" customWidth="1"/>
    <col min="7893" max="7897" width="0" style="12" hidden="1" customWidth="1"/>
    <col min="7898" max="7899" width="8.85546875" style="12"/>
    <col min="7900" max="7900" width="16" style="12" customWidth="1"/>
    <col min="7901" max="7934" width="8.85546875" style="12"/>
    <col min="7935" max="7935" width="8.85546875" style="12" customWidth="1"/>
    <col min="7936" max="7936" width="9.85546875" style="12" customWidth="1"/>
    <col min="7937" max="7937" width="42" style="12" customWidth="1"/>
    <col min="7938" max="7938" width="7.7109375" style="12" bestFit="1" customWidth="1"/>
    <col min="7939" max="7939" width="10.7109375" style="12" customWidth="1"/>
    <col min="7940" max="7940" width="13.7109375" style="12" customWidth="1"/>
    <col min="7941" max="7941" width="15.42578125" style="12" customWidth="1"/>
    <col min="7942" max="8141" width="8.85546875" style="12"/>
    <col min="8142" max="8142" width="6.7109375" style="12" customWidth="1"/>
    <col min="8143" max="8143" width="8.140625" style="12" customWidth="1"/>
    <col min="8144" max="8144" width="62.7109375" style="12" customWidth="1"/>
    <col min="8145" max="8145" width="7.28515625" style="12" customWidth="1"/>
    <col min="8146" max="8146" width="11.7109375" style="12" customWidth="1"/>
    <col min="8147" max="8147" width="12.140625" style="12" customWidth="1"/>
    <col min="8148" max="8148" width="14.5703125" style="12" customWidth="1"/>
    <col min="8149" max="8153" width="0" style="12" hidden="1" customWidth="1"/>
    <col min="8154" max="8155" width="8.85546875" style="12"/>
    <col min="8156" max="8156" width="16" style="12" customWidth="1"/>
    <col min="8157" max="8190" width="8.85546875" style="12"/>
    <col min="8191" max="8191" width="8.85546875" style="12" customWidth="1"/>
    <col min="8192" max="8192" width="9.85546875" style="12" customWidth="1"/>
    <col min="8193" max="8193" width="42" style="12" customWidth="1"/>
    <col min="8194" max="8194" width="7.7109375" style="12" bestFit="1" customWidth="1"/>
    <col min="8195" max="8195" width="10.7109375" style="12" customWidth="1"/>
    <col min="8196" max="8196" width="13.7109375" style="12" customWidth="1"/>
    <col min="8197" max="8197" width="15.42578125" style="12" customWidth="1"/>
    <col min="8198" max="8397" width="8.85546875" style="12"/>
    <col min="8398" max="8398" width="6.7109375" style="12" customWidth="1"/>
    <col min="8399" max="8399" width="8.140625" style="12" customWidth="1"/>
    <col min="8400" max="8400" width="62.7109375" style="12" customWidth="1"/>
    <col min="8401" max="8401" width="7.28515625" style="12" customWidth="1"/>
    <col min="8402" max="8402" width="11.7109375" style="12" customWidth="1"/>
    <col min="8403" max="8403" width="12.140625" style="12" customWidth="1"/>
    <col min="8404" max="8404" width="14.5703125" style="12" customWidth="1"/>
    <col min="8405" max="8409" width="0" style="12" hidden="1" customWidth="1"/>
    <col min="8410" max="8411" width="8.85546875" style="12"/>
    <col min="8412" max="8412" width="16" style="12" customWidth="1"/>
    <col min="8413" max="8446" width="8.85546875" style="12"/>
    <col min="8447" max="8447" width="8.85546875" style="12" customWidth="1"/>
    <col min="8448" max="8448" width="9.85546875" style="12" customWidth="1"/>
    <col min="8449" max="8449" width="42" style="12" customWidth="1"/>
    <col min="8450" max="8450" width="7.7109375" style="12" bestFit="1" customWidth="1"/>
    <col min="8451" max="8451" width="10.7109375" style="12" customWidth="1"/>
    <col min="8452" max="8452" width="13.7109375" style="12" customWidth="1"/>
    <col min="8453" max="8453" width="15.42578125" style="12" customWidth="1"/>
    <col min="8454" max="8653" width="8.85546875" style="12"/>
    <col min="8654" max="8654" width="6.7109375" style="12" customWidth="1"/>
    <col min="8655" max="8655" width="8.140625" style="12" customWidth="1"/>
    <col min="8656" max="8656" width="62.7109375" style="12" customWidth="1"/>
    <col min="8657" max="8657" width="7.28515625" style="12" customWidth="1"/>
    <col min="8658" max="8658" width="11.7109375" style="12" customWidth="1"/>
    <col min="8659" max="8659" width="12.140625" style="12" customWidth="1"/>
    <col min="8660" max="8660" width="14.5703125" style="12" customWidth="1"/>
    <col min="8661" max="8665" width="0" style="12" hidden="1" customWidth="1"/>
    <col min="8666" max="8667" width="8.85546875" style="12"/>
    <col min="8668" max="8668" width="16" style="12" customWidth="1"/>
    <col min="8669" max="8702" width="8.85546875" style="12"/>
    <col min="8703" max="8703" width="8.85546875" style="12" customWidth="1"/>
    <col min="8704" max="8704" width="9.85546875" style="12" customWidth="1"/>
    <col min="8705" max="8705" width="42" style="12" customWidth="1"/>
    <col min="8706" max="8706" width="7.7109375" style="12" bestFit="1" customWidth="1"/>
    <col min="8707" max="8707" width="10.7109375" style="12" customWidth="1"/>
    <col min="8708" max="8708" width="13.7109375" style="12" customWidth="1"/>
    <col min="8709" max="8709" width="15.42578125" style="12" customWidth="1"/>
    <col min="8710" max="8909" width="8.85546875" style="12"/>
    <col min="8910" max="8910" width="6.7109375" style="12" customWidth="1"/>
    <col min="8911" max="8911" width="8.140625" style="12" customWidth="1"/>
    <col min="8912" max="8912" width="62.7109375" style="12" customWidth="1"/>
    <col min="8913" max="8913" width="7.28515625" style="12" customWidth="1"/>
    <col min="8914" max="8914" width="11.7109375" style="12" customWidth="1"/>
    <col min="8915" max="8915" width="12.140625" style="12" customWidth="1"/>
    <col min="8916" max="8916" width="14.5703125" style="12" customWidth="1"/>
    <col min="8917" max="8921" width="0" style="12" hidden="1" customWidth="1"/>
    <col min="8922" max="8923" width="8.85546875" style="12"/>
    <col min="8924" max="8924" width="16" style="12" customWidth="1"/>
    <col min="8925" max="8958" width="8.85546875" style="12"/>
    <col min="8959" max="8959" width="8.85546875" style="12" customWidth="1"/>
    <col min="8960" max="8960" width="9.85546875" style="12" customWidth="1"/>
    <col min="8961" max="8961" width="42" style="12" customWidth="1"/>
    <col min="8962" max="8962" width="7.7109375" style="12" bestFit="1" customWidth="1"/>
    <col min="8963" max="8963" width="10.7109375" style="12" customWidth="1"/>
    <col min="8964" max="8964" width="13.7109375" style="12" customWidth="1"/>
    <col min="8965" max="8965" width="15.42578125" style="12" customWidth="1"/>
    <col min="8966" max="9165" width="8.85546875" style="12"/>
    <col min="9166" max="9166" width="6.7109375" style="12" customWidth="1"/>
    <col min="9167" max="9167" width="8.140625" style="12" customWidth="1"/>
    <col min="9168" max="9168" width="62.7109375" style="12" customWidth="1"/>
    <col min="9169" max="9169" width="7.28515625" style="12" customWidth="1"/>
    <col min="9170" max="9170" width="11.7109375" style="12" customWidth="1"/>
    <col min="9171" max="9171" width="12.140625" style="12" customWidth="1"/>
    <col min="9172" max="9172" width="14.5703125" style="12" customWidth="1"/>
    <col min="9173" max="9177" width="0" style="12" hidden="1" customWidth="1"/>
    <col min="9178" max="9179" width="8.85546875" style="12"/>
    <col min="9180" max="9180" width="16" style="12" customWidth="1"/>
    <col min="9181" max="9214" width="8.85546875" style="12"/>
    <col min="9215" max="9215" width="8.85546875" style="12" customWidth="1"/>
    <col min="9216" max="9216" width="9.85546875" style="12" customWidth="1"/>
    <col min="9217" max="9217" width="42" style="12" customWidth="1"/>
    <col min="9218" max="9218" width="7.7109375" style="12" bestFit="1" customWidth="1"/>
    <col min="9219" max="9219" width="10.7109375" style="12" customWidth="1"/>
    <col min="9220" max="9220" width="13.7109375" style="12" customWidth="1"/>
    <col min="9221" max="9221" width="15.42578125" style="12" customWidth="1"/>
    <col min="9222" max="9421" width="8.85546875" style="12"/>
    <col min="9422" max="9422" width="6.7109375" style="12" customWidth="1"/>
    <col min="9423" max="9423" width="8.140625" style="12" customWidth="1"/>
    <col min="9424" max="9424" width="62.7109375" style="12" customWidth="1"/>
    <col min="9425" max="9425" width="7.28515625" style="12" customWidth="1"/>
    <col min="9426" max="9426" width="11.7109375" style="12" customWidth="1"/>
    <col min="9427" max="9427" width="12.140625" style="12" customWidth="1"/>
    <col min="9428" max="9428" width="14.5703125" style="12" customWidth="1"/>
    <col min="9429" max="9433" width="0" style="12" hidden="1" customWidth="1"/>
    <col min="9434" max="9435" width="8.85546875" style="12"/>
    <col min="9436" max="9436" width="16" style="12" customWidth="1"/>
    <col min="9437" max="9470" width="8.85546875" style="12"/>
    <col min="9471" max="9471" width="8.85546875" style="12" customWidth="1"/>
    <col min="9472" max="9472" width="9.85546875" style="12" customWidth="1"/>
    <col min="9473" max="9473" width="42" style="12" customWidth="1"/>
    <col min="9474" max="9474" width="7.7109375" style="12" bestFit="1" customWidth="1"/>
    <col min="9475" max="9475" width="10.7109375" style="12" customWidth="1"/>
    <col min="9476" max="9476" width="13.7109375" style="12" customWidth="1"/>
    <col min="9477" max="9477" width="15.42578125" style="12" customWidth="1"/>
    <col min="9478" max="9677" width="8.85546875" style="12"/>
    <col min="9678" max="9678" width="6.7109375" style="12" customWidth="1"/>
    <col min="9679" max="9679" width="8.140625" style="12" customWidth="1"/>
    <col min="9680" max="9680" width="62.7109375" style="12" customWidth="1"/>
    <col min="9681" max="9681" width="7.28515625" style="12" customWidth="1"/>
    <col min="9682" max="9682" width="11.7109375" style="12" customWidth="1"/>
    <col min="9683" max="9683" width="12.140625" style="12" customWidth="1"/>
    <col min="9684" max="9684" width="14.5703125" style="12" customWidth="1"/>
    <col min="9685" max="9689" width="0" style="12" hidden="1" customWidth="1"/>
    <col min="9690" max="9691" width="8.85546875" style="12"/>
    <col min="9692" max="9692" width="16" style="12" customWidth="1"/>
    <col min="9693" max="9726" width="8.85546875" style="12"/>
    <col min="9727" max="9727" width="8.85546875" style="12" customWidth="1"/>
    <col min="9728" max="9728" width="9.85546875" style="12" customWidth="1"/>
    <col min="9729" max="9729" width="42" style="12" customWidth="1"/>
    <col min="9730" max="9730" width="7.7109375" style="12" bestFit="1" customWidth="1"/>
    <col min="9731" max="9731" width="10.7109375" style="12" customWidth="1"/>
    <col min="9732" max="9732" width="13.7109375" style="12" customWidth="1"/>
    <col min="9733" max="9733" width="15.42578125" style="12" customWidth="1"/>
    <col min="9734" max="9933" width="8.85546875" style="12"/>
    <col min="9934" max="9934" width="6.7109375" style="12" customWidth="1"/>
    <col min="9935" max="9935" width="8.140625" style="12" customWidth="1"/>
    <col min="9936" max="9936" width="62.7109375" style="12" customWidth="1"/>
    <col min="9937" max="9937" width="7.28515625" style="12" customWidth="1"/>
    <col min="9938" max="9938" width="11.7109375" style="12" customWidth="1"/>
    <col min="9939" max="9939" width="12.140625" style="12" customWidth="1"/>
    <col min="9940" max="9940" width="14.5703125" style="12" customWidth="1"/>
    <col min="9941" max="9945" width="0" style="12" hidden="1" customWidth="1"/>
    <col min="9946" max="9947" width="8.85546875" style="12"/>
    <col min="9948" max="9948" width="16" style="12" customWidth="1"/>
    <col min="9949" max="9982" width="8.85546875" style="12"/>
    <col min="9983" max="9983" width="8.85546875" style="12" customWidth="1"/>
    <col min="9984" max="9984" width="9.85546875" style="12" customWidth="1"/>
    <col min="9985" max="9985" width="42" style="12" customWidth="1"/>
    <col min="9986" max="9986" width="7.7109375" style="12" bestFit="1" customWidth="1"/>
    <col min="9987" max="9987" width="10.7109375" style="12" customWidth="1"/>
    <col min="9988" max="9988" width="13.7109375" style="12" customWidth="1"/>
    <col min="9989" max="9989" width="15.42578125" style="12" customWidth="1"/>
    <col min="9990" max="10189" width="8.85546875" style="12"/>
    <col min="10190" max="10190" width="6.7109375" style="12" customWidth="1"/>
    <col min="10191" max="10191" width="8.140625" style="12" customWidth="1"/>
    <col min="10192" max="10192" width="62.7109375" style="12" customWidth="1"/>
    <col min="10193" max="10193" width="7.28515625" style="12" customWidth="1"/>
    <col min="10194" max="10194" width="11.7109375" style="12" customWidth="1"/>
    <col min="10195" max="10195" width="12.140625" style="12" customWidth="1"/>
    <col min="10196" max="10196" width="14.5703125" style="12" customWidth="1"/>
    <col min="10197" max="10201" width="0" style="12" hidden="1" customWidth="1"/>
    <col min="10202" max="10203" width="8.85546875" style="12"/>
    <col min="10204" max="10204" width="16" style="12" customWidth="1"/>
    <col min="10205" max="10238" width="8.85546875" style="12"/>
    <col min="10239" max="10239" width="8.85546875" style="12" customWidth="1"/>
    <col min="10240" max="10240" width="9.85546875" style="12" customWidth="1"/>
    <col min="10241" max="10241" width="42" style="12" customWidth="1"/>
    <col min="10242" max="10242" width="7.7109375" style="12" bestFit="1" customWidth="1"/>
    <col min="10243" max="10243" width="10.7109375" style="12" customWidth="1"/>
    <col min="10244" max="10244" width="13.7109375" style="12" customWidth="1"/>
    <col min="10245" max="10245" width="15.42578125" style="12" customWidth="1"/>
    <col min="10246" max="10445" width="8.85546875" style="12"/>
    <col min="10446" max="10446" width="6.7109375" style="12" customWidth="1"/>
    <col min="10447" max="10447" width="8.140625" style="12" customWidth="1"/>
    <col min="10448" max="10448" width="62.7109375" style="12" customWidth="1"/>
    <col min="10449" max="10449" width="7.28515625" style="12" customWidth="1"/>
    <col min="10450" max="10450" width="11.7109375" style="12" customWidth="1"/>
    <col min="10451" max="10451" width="12.140625" style="12" customWidth="1"/>
    <col min="10452" max="10452" width="14.5703125" style="12" customWidth="1"/>
    <col min="10453" max="10457" width="0" style="12" hidden="1" customWidth="1"/>
    <col min="10458" max="10459" width="8.85546875" style="12"/>
    <col min="10460" max="10460" width="16" style="12" customWidth="1"/>
    <col min="10461" max="10494" width="8.85546875" style="12"/>
    <col min="10495" max="10495" width="8.85546875" style="12" customWidth="1"/>
    <col min="10496" max="10496" width="9.85546875" style="12" customWidth="1"/>
    <col min="10497" max="10497" width="42" style="12" customWidth="1"/>
    <col min="10498" max="10498" width="7.7109375" style="12" bestFit="1" customWidth="1"/>
    <col min="10499" max="10499" width="10.7109375" style="12" customWidth="1"/>
    <col min="10500" max="10500" width="13.7109375" style="12" customWidth="1"/>
    <col min="10501" max="10501" width="15.42578125" style="12" customWidth="1"/>
    <col min="10502" max="10701" width="8.85546875" style="12"/>
    <col min="10702" max="10702" width="6.7109375" style="12" customWidth="1"/>
    <col min="10703" max="10703" width="8.140625" style="12" customWidth="1"/>
    <col min="10704" max="10704" width="62.7109375" style="12" customWidth="1"/>
    <col min="10705" max="10705" width="7.28515625" style="12" customWidth="1"/>
    <col min="10706" max="10706" width="11.7109375" style="12" customWidth="1"/>
    <col min="10707" max="10707" width="12.140625" style="12" customWidth="1"/>
    <col min="10708" max="10708" width="14.5703125" style="12" customWidth="1"/>
    <col min="10709" max="10713" width="0" style="12" hidden="1" customWidth="1"/>
    <col min="10714" max="10715" width="8.85546875" style="12"/>
    <col min="10716" max="10716" width="16" style="12" customWidth="1"/>
    <col min="10717" max="10750" width="8.85546875" style="12"/>
    <col min="10751" max="10751" width="8.85546875" style="12" customWidth="1"/>
    <col min="10752" max="10752" width="9.85546875" style="12" customWidth="1"/>
    <col min="10753" max="10753" width="42" style="12" customWidth="1"/>
    <col min="10754" max="10754" width="7.7109375" style="12" bestFit="1" customWidth="1"/>
    <col min="10755" max="10755" width="10.7109375" style="12" customWidth="1"/>
    <col min="10756" max="10756" width="13.7109375" style="12" customWidth="1"/>
    <col min="10757" max="10757" width="15.42578125" style="12" customWidth="1"/>
    <col min="10758" max="10957" width="8.85546875" style="12"/>
    <col min="10958" max="10958" width="6.7109375" style="12" customWidth="1"/>
    <col min="10959" max="10959" width="8.140625" style="12" customWidth="1"/>
    <col min="10960" max="10960" width="62.7109375" style="12" customWidth="1"/>
    <col min="10961" max="10961" width="7.28515625" style="12" customWidth="1"/>
    <col min="10962" max="10962" width="11.7109375" style="12" customWidth="1"/>
    <col min="10963" max="10963" width="12.140625" style="12" customWidth="1"/>
    <col min="10964" max="10964" width="14.5703125" style="12" customWidth="1"/>
    <col min="10965" max="10969" width="0" style="12" hidden="1" customWidth="1"/>
    <col min="10970" max="10971" width="8.85546875" style="12"/>
    <col min="10972" max="10972" width="16" style="12" customWidth="1"/>
    <col min="10973" max="11006" width="8.85546875" style="12"/>
    <col min="11007" max="11007" width="8.85546875" style="12" customWidth="1"/>
    <col min="11008" max="11008" width="9.85546875" style="12" customWidth="1"/>
    <col min="11009" max="11009" width="42" style="12" customWidth="1"/>
    <col min="11010" max="11010" width="7.7109375" style="12" bestFit="1" customWidth="1"/>
    <col min="11011" max="11011" width="10.7109375" style="12" customWidth="1"/>
    <col min="11012" max="11012" width="13.7109375" style="12" customWidth="1"/>
    <col min="11013" max="11013" width="15.42578125" style="12" customWidth="1"/>
    <col min="11014" max="11213" width="8.85546875" style="12"/>
    <col min="11214" max="11214" width="6.7109375" style="12" customWidth="1"/>
    <col min="11215" max="11215" width="8.140625" style="12" customWidth="1"/>
    <col min="11216" max="11216" width="62.7109375" style="12" customWidth="1"/>
    <col min="11217" max="11217" width="7.28515625" style="12" customWidth="1"/>
    <col min="11218" max="11218" width="11.7109375" style="12" customWidth="1"/>
    <col min="11219" max="11219" width="12.140625" style="12" customWidth="1"/>
    <col min="11220" max="11220" width="14.5703125" style="12" customWidth="1"/>
    <col min="11221" max="11225" width="0" style="12" hidden="1" customWidth="1"/>
    <col min="11226" max="11227" width="8.85546875" style="12"/>
    <col min="11228" max="11228" width="16" style="12" customWidth="1"/>
    <col min="11229" max="11262" width="8.85546875" style="12"/>
    <col min="11263" max="11263" width="8.85546875" style="12" customWidth="1"/>
    <col min="11264" max="11264" width="9.85546875" style="12" customWidth="1"/>
    <col min="11265" max="11265" width="42" style="12" customWidth="1"/>
    <col min="11266" max="11266" width="7.7109375" style="12" bestFit="1" customWidth="1"/>
    <col min="11267" max="11267" width="10.7109375" style="12" customWidth="1"/>
    <col min="11268" max="11268" width="13.7109375" style="12" customWidth="1"/>
    <col min="11269" max="11269" width="15.42578125" style="12" customWidth="1"/>
    <col min="11270" max="11469" width="8.85546875" style="12"/>
    <col min="11470" max="11470" width="6.7109375" style="12" customWidth="1"/>
    <col min="11471" max="11471" width="8.140625" style="12" customWidth="1"/>
    <col min="11472" max="11472" width="62.7109375" style="12" customWidth="1"/>
    <col min="11473" max="11473" width="7.28515625" style="12" customWidth="1"/>
    <col min="11474" max="11474" width="11.7109375" style="12" customWidth="1"/>
    <col min="11475" max="11475" width="12.140625" style="12" customWidth="1"/>
    <col min="11476" max="11476" width="14.5703125" style="12" customWidth="1"/>
    <col min="11477" max="11481" width="0" style="12" hidden="1" customWidth="1"/>
    <col min="11482" max="11483" width="8.85546875" style="12"/>
    <col min="11484" max="11484" width="16" style="12" customWidth="1"/>
    <col min="11485" max="11518" width="8.85546875" style="12"/>
    <col min="11519" max="11519" width="8.85546875" style="12" customWidth="1"/>
    <col min="11520" max="11520" width="9.85546875" style="12" customWidth="1"/>
    <col min="11521" max="11521" width="42" style="12" customWidth="1"/>
    <col min="11522" max="11522" width="7.7109375" style="12" bestFit="1" customWidth="1"/>
    <col min="11523" max="11523" width="10.7109375" style="12" customWidth="1"/>
    <col min="11524" max="11524" width="13.7109375" style="12" customWidth="1"/>
    <col min="11525" max="11525" width="15.42578125" style="12" customWidth="1"/>
    <col min="11526" max="11725" width="8.85546875" style="12"/>
    <col min="11726" max="11726" width="6.7109375" style="12" customWidth="1"/>
    <col min="11727" max="11727" width="8.140625" style="12" customWidth="1"/>
    <col min="11728" max="11728" width="62.7109375" style="12" customWidth="1"/>
    <col min="11729" max="11729" width="7.28515625" style="12" customWidth="1"/>
    <col min="11730" max="11730" width="11.7109375" style="12" customWidth="1"/>
    <col min="11731" max="11731" width="12.140625" style="12" customWidth="1"/>
    <col min="11732" max="11732" width="14.5703125" style="12" customWidth="1"/>
    <col min="11733" max="11737" width="0" style="12" hidden="1" customWidth="1"/>
    <col min="11738" max="11739" width="8.85546875" style="12"/>
    <col min="11740" max="11740" width="16" style="12" customWidth="1"/>
    <col min="11741" max="11774" width="8.85546875" style="12"/>
    <col min="11775" max="11775" width="8.85546875" style="12" customWidth="1"/>
    <col min="11776" max="11776" width="9.85546875" style="12" customWidth="1"/>
    <col min="11777" max="11777" width="42" style="12" customWidth="1"/>
    <col min="11778" max="11778" width="7.7109375" style="12" bestFit="1" customWidth="1"/>
    <col min="11779" max="11779" width="10.7109375" style="12" customWidth="1"/>
    <col min="11780" max="11780" width="13.7109375" style="12" customWidth="1"/>
    <col min="11781" max="11781" width="15.42578125" style="12" customWidth="1"/>
    <col min="11782" max="11981" width="8.85546875" style="12"/>
    <col min="11982" max="11982" width="6.7109375" style="12" customWidth="1"/>
    <col min="11983" max="11983" width="8.140625" style="12" customWidth="1"/>
    <col min="11984" max="11984" width="62.7109375" style="12" customWidth="1"/>
    <col min="11985" max="11985" width="7.28515625" style="12" customWidth="1"/>
    <col min="11986" max="11986" width="11.7109375" style="12" customWidth="1"/>
    <col min="11987" max="11987" width="12.140625" style="12" customWidth="1"/>
    <col min="11988" max="11988" width="14.5703125" style="12" customWidth="1"/>
    <col min="11989" max="11993" width="0" style="12" hidden="1" customWidth="1"/>
    <col min="11994" max="11995" width="8.85546875" style="12"/>
    <col min="11996" max="11996" width="16" style="12" customWidth="1"/>
    <col min="11997" max="12030" width="8.85546875" style="12"/>
    <col min="12031" max="12031" width="8.85546875" style="12" customWidth="1"/>
    <col min="12032" max="12032" width="9.85546875" style="12" customWidth="1"/>
    <col min="12033" max="12033" width="42" style="12" customWidth="1"/>
    <col min="12034" max="12034" width="7.7109375" style="12" bestFit="1" customWidth="1"/>
    <col min="12035" max="12035" width="10.7109375" style="12" customWidth="1"/>
    <col min="12036" max="12036" width="13.7109375" style="12" customWidth="1"/>
    <col min="12037" max="12037" width="15.42578125" style="12" customWidth="1"/>
    <col min="12038" max="12237" width="8.85546875" style="12"/>
    <col min="12238" max="12238" width="6.7109375" style="12" customWidth="1"/>
    <col min="12239" max="12239" width="8.140625" style="12" customWidth="1"/>
    <col min="12240" max="12240" width="62.7109375" style="12" customWidth="1"/>
    <col min="12241" max="12241" width="7.28515625" style="12" customWidth="1"/>
    <col min="12242" max="12242" width="11.7109375" style="12" customWidth="1"/>
    <col min="12243" max="12243" width="12.140625" style="12" customWidth="1"/>
    <col min="12244" max="12244" width="14.5703125" style="12" customWidth="1"/>
    <col min="12245" max="12249" width="0" style="12" hidden="1" customWidth="1"/>
    <col min="12250" max="12251" width="8.85546875" style="12"/>
    <col min="12252" max="12252" width="16" style="12" customWidth="1"/>
    <col min="12253" max="12286" width="8.85546875" style="12"/>
    <col min="12287" max="12287" width="8.85546875" style="12" customWidth="1"/>
    <col min="12288" max="12288" width="9.85546875" style="12" customWidth="1"/>
    <col min="12289" max="12289" width="42" style="12" customWidth="1"/>
    <col min="12290" max="12290" width="7.7109375" style="12" bestFit="1" customWidth="1"/>
    <col min="12291" max="12291" width="10.7109375" style="12" customWidth="1"/>
    <col min="12292" max="12292" width="13.7109375" style="12" customWidth="1"/>
    <col min="12293" max="12293" width="15.42578125" style="12" customWidth="1"/>
    <col min="12294" max="12493" width="8.85546875" style="12"/>
    <col min="12494" max="12494" width="6.7109375" style="12" customWidth="1"/>
    <col min="12495" max="12495" width="8.140625" style="12" customWidth="1"/>
    <col min="12496" max="12496" width="62.7109375" style="12" customWidth="1"/>
    <col min="12497" max="12497" width="7.28515625" style="12" customWidth="1"/>
    <col min="12498" max="12498" width="11.7109375" style="12" customWidth="1"/>
    <col min="12499" max="12499" width="12.140625" style="12" customWidth="1"/>
    <col min="12500" max="12500" width="14.5703125" style="12" customWidth="1"/>
    <col min="12501" max="12505" width="0" style="12" hidden="1" customWidth="1"/>
    <col min="12506" max="12507" width="8.85546875" style="12"/>
    <col min="12508" max="12508" width="16" style="12" customWidth="1"/>
    <col min="12509" max="12542" width="8.85546875" style="12"/>
    <col min="12543" max="12543" width="8.85546875" style="12" customWidth="1"/>
    <col min="12544" max="12544" width="9.85546875" style="12" customWidth="1"/>
    <col min="12545" max="12545" width="42" style="12" customWidth="1"/>
    <col min="12546" max="12546" width="7.7109375" style="12" bestFit="1" customWidth="1"/>
    <col min="12547" max="12547" width="10.7109375" style="12" customWidth="1"/>
    <col min="12548" max="12548" width="13.7109375" style="12" customWidth="1"/>
    <col min="12549" max="12549" width="15.42578125" style="12" customWidth="1"/>
    <col min="12550" max="12749" width="8.85546875" style="12"/>
    <col min="12750" max="12750" width="6.7109375" style="12" customWidth="1"/>
    <col min="12751" max="12751" width="8.140625" style="12" customWidth="1"/>
    <col min="12752" max="12752" width="62.7109375" style="12" customWidth="1"/>
    <col min="12753" max="12753" width="7.28515625" style="12" customWidth="1"/>
    <col min="12754" max="12754" width="11.7109375" style="12" customWidth="1"/>
    <col min="12755" max="12755" width="12.140625" style="12" customWidth="1"/>
    <col min="12756" max="12756" width="14.5703125" style="12" customWidth="1"/>
    <col min="12757" max="12761" width="0" style="12" hidden="1" customWidth="1"/>
    <col min="12762" max="12763" width="8.85546875" style="12"/>
    <col min="12764" max="12764" width="16" style="12" customWidth="1"/>
    <col min="12765" max="12798" width="8.85546875" style="12"/>
    <col min="12799" max="12799" width="8.85546875" style="12" customWidth="1"/>
    <col min="12800" max="12800" width="9.85546875" style="12" customWidth="1"/>
    <col min="12801" max="12801" width="42" style="12" customWidth="1"/>
    <col min="12802" max="12802" width="7.7109375" style="12" bestFit="1" customWidth="1"/>
    <col min="12803" max="12803" width="10.7109375" style="12" customWidth="1"/>
    <col min="12804" max="12804" width="13.7109375" style="12" customWidth="1"/>
    <col min="12805" max="12805" width="15.42578125" style="12" customWidth="1"/>
    <col min="12806" max="13005" width="8.85546875" style="12"/>
    <col min="13006" max="13006" width="6.7109375" style="12" customWidth="1"/>
    <col min="13007" max="13007" width="8.140625" style="12" customWidth="1"/>
    <col min="13008" max="13008" width="62.7109375" style="12" customWidth="1"/>
    <col min="13009" max="13009" width="7.28515625" style="12" customWidth="1"/>
    <col min="13010" max="13010" width="11.7109375" style="12" customWidth="1"/>
    <col min="13011" max="13011" width="12.140625" style="12" customWidth="1"/>
    <col min="13012" max="13012" width="14.5703125" style="12" customWidth="1"/>
    <col min="13013" max="13017" width="0" style="12" hidden="1" customWidth="1"/>
    <col min="13018" max="13019" width="8.85546875" style="12"/>
    <col min="13020" max="13020" width="16" style="12" customWidth="1"/>
    <col min="13021" max="13054" width="8.85546875" style="12"/>
    <col min="13055" max="13055" width="8.85546875" style="12" customWidth="1"/>
    <col min="13056" max="13056" width="9.85546875" style="12" customWidth="1"/>
    <col min="13057" max="13057" width="42" style="12" customWidth="1"/>
    <col min="13058" max="13058" width="7.7109375" style="12" bestFit="1" customWidth="1"/>
    <col min="13059" max="13059" width="10.7109375" style="12" customWidth="1"/>
    <col min="13060" max="13060" width="13.7109375" style="12" customWidth="1"/>
    <col min="13061" max="13061" width="15.42578125" style="12" customWidth="1"/>
    <col min="13062" max="13261" width="8.85546875" style="12"/>
    <col min="13262" max="13262" width="6.7109375" style="12" customWidth="1"/>
    <col min="13263" max="13263" width="8.140625" style="12" customWidth="1"/>
    <col min="13264" max="13264" width="62.7109375" style="12" customWidth="1"/>
    <col min="13265" max="13265" width="7.28515625" style="12" customWidth="1"/>
    <col min="13266" max="13266" width="11.7109375" style="12" customWidth="1"/>
    <col min="13267" max="13267" width="12.140625" style="12" customWidth="1"/>
    <col min="13268" max="13268" width="14.5703125" style="12" customWidth="1"/>
    <col min="13269" max="13273" width="0" style="12" hidden="1" customWidth="1"/>
    <col min="13274" max="13275" width="8.85546875" style="12"/>
    <col min="13276" max="13276" width="16" style="12" customWidth="1"/>
    <col min="13277" max="13310" width="8.85546875" style="12"/>
    <col min="13311" max="13311" width="8.85546875" style="12" customWidth="1"/>
    <col min="13312" max="13312" width="9.85546875" style="12" customWidth="1"/>
    <col min="13313" max="13313" width="42" style="12" customWidth="1"/>
    <col min="13314" max="13314" width="7.7109375" style="12" bestFit="1" customWidth="1"/>
    <col min="13315" max="13315" width="10.7109375" style="12" customWidth="1"/>
    <col min="13316" max="13316" width="13.7109375" style="12" customWidth="1"/>
    <col min="13317" max="13317" width="15.42578125" style="12" customWidth="1"/>
    <col min="13318" max="13517" width="8.85546875" style="12"/>
    <col min="13518" max="13518" width="6.7109375" style="12" customWidth="1"/>
    <col min="13519" max="13519" width="8.140625" style="12" customWidth="1"/>
    <col min="13520" max="13520" width="62.7109375" style="12" customWidth="1"/>
    <col min="13521" max="13521" width="7.28515625" style="12" customWidth="1"/>
    <col min="13522" max="13522" width="11.7109375" style="12" customWidth="1"/>
    <col min="13523" max="13523" width="12.140625" style="12" customWidth="1"/>
    <col min="13524" max="13524" width="14.5703125" style="12" customWidth="1"/>
    <col min="13525" max="13529" width="0" style="12" hidden="1" customWidth="1"/>
    <col min="13530" max="13531" width="8.85546875" style="12"/>
    <col min="13532" max="13532" width="16" style="12" customWidth="1"/>
    <col min="13533" max="13566" width="8.85546875" style="12"/>
    <col min="13567" max="13567" width="8.85546875" style="12" customWidth="1"/>
    <col min="13568" max="13568" width="9.85546875" style="12" customWidth="1"/>
    <col min="13569" max="13569" width="42" style="12" customWidth="1"/>
    <col min="13570" max="13570" width="7.7109375" style="12" bestFit="1" customWidth="1"/>
    <col min="13571" max="13571" width="10.7109375" style="12" customWidth="1"/>
    <col min="13572" max="13572" width="13.7109375" style="12" customWidth="1"/>
    <col min="13573" max="13573" width="15.42578125" style="12" customWidth="1"/>
    <col min="13574" max="13773" width="8.85546875" style="12"/>
    <col min="13774" max="13774" width="6.7109375" style="12" customWidth="1"/>
    <col min="13775" max="13775" width="8.140625" style="12" customWidth="1"/>
    <col min="13776" max="13776" width="62.7109375" style="12" customWidth="1"/>
    <col min="13777" max="13777" width="7.28515625" style="12" customWidth="1"/>
    <col min="13778" max="13778" width="11.7109375" style="12" customWidth="1"/>
    <col min="13779" max="13779" width="12.140625" style="12" customWidth="1"/>
    <col min="13780" max="13780" width="14.5703125" style="12" customWidth="1"/>
    <col min="13781" max="13785" width="0" style="12" hidden="1" customWidth="1"/>
    <col min="13786" max="13787" width="8.85546875" style="12"/>
    <col min="13788" max="13788" width="16" style="12" customWidth="1"/>
    <col min="13789" max="13822" width="8.85546875" style="12"/>
    <col min="13823" max="13823" width="8.85546875" style="12" customWidth="1"/>
    <col min="13824" max="13824" width="9.85546875" style="12" customWidth="1"/>
    <col min="13825" max="13825" width="42" style="12" customWidth="1"/>
    <col min="13826" max="13826" width="7.7109375" style="12" bestFit="1" customWidth="1"/>
    <col min="13827" max="13827" width="10.7109375" style="12" customWidth="1"/>
    <col min="13828" max="13828" width="13.7109375" style="12" customWidth="1"/>
    <col min="13829" max="13829" width="15.42578125" style="12" customWidth="1"/>
    <col min="13830" max="14029" width="8.85546875" style="12"/>
    <col min="14030" max="14030" width="6.7109375" style="12" customWidth="1"/>
    <col min="14031" max="14031" width="8.140625" style="12" customWidth="1"/>
    <col min="14032" max="14032" width="62.7109375" style="12" customWidth="1"/>
    <col min="14033" max="14033" width="7.28515625" style="12" customWidth="1"/>
    <col min="14034" max="14034" width="11.7109375" style="12" customWidth="1"/>
    <col min="14035" max="14035" width="12.140625" style="12" customWidth="1"/>
    <col min="14036" max="14036" width="14.5703125" style="12" customWidth="1"/>
    <col min="14037" max="14041" width="0" style="12" hidden="1" customWidth="1"/>
    <col min="14042" max="14043" width="8.85546875" style="12"/>
    <col min="14044" max="14044" width="16" style="12" customWidth="1"/>
    <col min="14045" max="14078" width="8.85546875" style="12"/>
    <col min="14079" max="14079" width="8.85546875" style="12" customWidth="1"/>
    <col min="14080" max="14080" width="9.85546875" style="12" customWidth="1"/>
    <col min="14081" max="14081" width="42" style="12" customWidth="1"/>
    <col min="14082" max="14082" width="7.7109375" style="12" bestFit="1" customWidth="1"/>
    <col min="14083" max="14083" width="10.7109375" style="12" customWidth="1"/>
    <col min="14084" max="14084" width="13.7109375" style="12" customWidth="1"/>
    <col min="14085" max="14085" width="15.42578125" style="12" customWidth="1"/>
    <col min="14086" max="14285" width="8.85546875" style="12"/>
    <col min="14286" max="14286" width="6.7109375" style="12" customWidth="1"/>
    <col min="14287" max="14287" width="8.140625" style="12" customWidth="1"/>
    <col min="14288" max="14288" width="62.7109375" style="12" customWidth="1"/>
    <col min="14289" max="14289" width="7.28515625" style="12" customWidth="1"/>
    <col min="14290" max="14290" width="11.7109375" style="12" customWidth="1"/>
    <col min="14291" max="14291" width="12.140625" style="12" customWidth="1"/>
    <col min="14292" max="14292" width="14.5703125" style="12" customWidth="1"/>
    <col min="14293" max="14297" width="0" style="12" hidden="1" customWidth="1"/>
    <col min="14298" max="14299" width="8.85546875" style="12"/>
    <col min="14300" max="14300" width="16" style="12" customWidth="1"/>
    <col min="14301" max="14334" width="8.85546875" style="12"/>
    <col min="14335" max="14335" width="8.85546875" style="12" customWidth="1"/>
    <col min="14336" max="14336" width="9.85546875" style="12" customWidth="1"/>
    <col min="14337" max="14337" width="42" style="12" customWidth="1"/>
    <col min="14338" max="14338" width="7.7109375" style="12" bestFit="1" customWidth="1"/>
    <col min="14339" max="14339" width="10.7109375" style="12" customWidth="1"/>
    <col min="14340" max="14340" width="13.7109375" style="12" customWidth="1"/>
    <col min="14341" max="14341" width="15.42578125" style="12" customWidth="1"/>
    <col min="14342" max="14541" width="8.85546875" style="12"/>
    <col min="14542" max="14542" width="6.7109375" style="12" customWidth="1"/>
    <col min="14543" max="14543" width="8.140625" style="12" customWidth="1"/>
    <col min="14544" max="14544" width="62.7109375" style="12" customWidth="1"/>
    <col min="14545" max="14545" width="7.28515625" style="12" customWidth="1"/>
    <col min="14546" max="14546" width="11.7109375" style="12" customWidth="1"/>
    <col min="14547" max="14547" width="12.140625" style="12" customWidth="1"/>
    <col min="14548" max="14548" width="14.5703125" style="12" customWidth="1"/>
    <col min="14549" max="14553" width="0" style="12" hidden="1" customWidth="1"/>
    <col min="14554" max="14555" width="8.85546875" style="12"/>
    <col min="14556" max="14556" width="16" style="12" customWidth="1"/>
    <col min="14557" max="14590" width="8.85546875" style="12"/>
    <col min="14591" max="14591" width="8.85546875" style="12" customWidth="1"/>
    <col min="14592" max="14592" width="9.85546875" style="12" customWidth="1"/>
    <col min="14593" max="14593" width="42" style="12" customWidth="1"/>
    <col min="14594" max="14594" width="7.7109375" style="12" bestFit="1" customWidth="1"/>
    <col min="14595" max="14595" width="10.7109375" style="12" customWidth="1"/>
    <col min="14596" max="14596" width="13.7109375" style="12" customWidth="1"/>
    <col min="14597" max="14597" width="15.42578125" style="12" customWidth="1"/>
    <col min="14598" max="14797" width="8.85546875" style="12"/>
    <col min="14798" max="14798" width="6.7109375" style="12" customWidth="1"/>
    <col min="14799" max="14799" width="8.140625" style="12" customWidth="1"/>
    <col min="14800" max="14800" width="62.7109375" style="12" customWidth="1"/>
    <col min="14801" max="14801" width="7.28515625" style="12" customWidth="1"/>
    <col min="14802" max="14802" width="11.7109375" style="12" customWidth="1"/>
    <col min="14803" max="14803" width="12.140625" style="12" customWidth="1"/>
    <col min="14804" max="14804" width="14.5703125" style="12" customWidth="1"/>
    <col min="14805" max="14809" width="0" style="12" hidden="1" customWidth="1"/>
    <col min="14810" max="14811" width="8.85546875" style="12"/>
    <col min="14812" max="14812" width="16" style="12" customWidth="1"/>
    <col min="14813" max="14846" width="8.85546875" style="12"/>
    <col min="14847" max="14847" width="8.85546875" style="12" customWidth="1"/>
    <col min="14848" max="14848" width="9.85546875" style="12" customWidth="1"/>
    <col min="14849" max="14849" width="42" style="12" customWidth="1"/>
    <col min="14850" max="14850" width="7.7109375" style="12" bestFit="1" customWidth="1"/>
    <col min="14851" max="14851" width="10.7109375" style="12" customWidth="1"/>
    <col min="14852" max="14852" width="13.7109375" style="12" customWidth="1"/>
    <col min="14853" max="14853" width="15.42578125" style="12" customWidth="1"/>
    <col min="14854" max="15053" width="8.85546875" style="12"/>
    <col min="15054" max="15054" width="6.7109375" style="12" customWidth="1"/>
    <col min="15055" max="15055" width="8.140625" style="12" customWidth="1"/>
    <col min="15056" max="15056" width="62.7109375" style="12" customWidth="1"/>
    <col min="15057" max="15057" width="7.28515625" style="12" customWidth="1"/>
    <col min="15058" max="15058" width="11.7109375" style="12" customWidth="1"/>
    <col min="15059" max="15059" width="12.140625" style="12" customWidth="1"/>
    <col min="15060" max="15060" width="14.5703125" style="12" customWidth="1"/>
    <col min="15061" max="15065" width="0" style="12" hidden="1" customWidth="1"/>
    <col min="15066" max="15067" width="8.85546875" style="12"/>
    <col min="15068" max="15068" width="16" style="12" customWidth="1"/>
    <col min="15069" max="15102" width="8.85546875" style="12"/>
    <col min="15103" max="15103" width="8.85546875" style="12" customWidth="1"/>
    <col min="15104" max="15104" width="9.85546875" style="12" customWidth="1"/>
    <col min="15105" max="15105" width="42" style="12" customWidth="1"/>
    <col min="15106" max="15106" width="7.7109375" style="12" bestFit="1" customWidth="1"/>
    <col min="15107" max="15107" width="10.7109375" style="12" customWidth="1"/>
    <col min="15108" max="15108" width="13.7109375" style="12" customWidth="1"/>
    <col min="15109" max="15109" width="15.42578125" style="12" customWidth="1"/>
    <col min="15110" max="15309" width="8.85546875" style="12"/>
    <col min="15310" max="15310" width="6.7109375" style="12" customWidth="1"/>
    <col min="15311" max="15311" width="8.140625" style="12" customWidth="1"/>
    <col min="15312" max="15312" width="62.7109375" style="12" customWidth="1"/>
    <col min="15313" max="15313" width="7.28515625" style="12" customWidth="1"/>
    <col min="15314" max="15314" width="11.7109375" style="12" customWidth="1"/>
    <col min="15315" max="15315" width="12.140625" style="12" customWidth="1"/>
    <col min="15316" max="15316" width="14.5703125" style="12" customWidth="1"/>
    <col min="15317" max="15321" width="0" style="12" hidden="1" customWidth="1"/>
    <col min="15322" max="15323" width="8.85546875" style="12"/>
    <col min="15324" max="15324" width="16" style="12" customWidth="1"/>
    <col min="15325" max="15358" width="8.85546875" style="12"/>
    <col min="15359" max="15359" width="8.85546875" style="12" customWidth="1"/>
    <col min="15360" max="15360" width="9.85546875" style="12" customWidth="1"/>
    <col min="15361" max="15361" width="42" style="12" customWidth="1"/>
    <col min="15362" max="15362" width="7.7109375" style="12" bestFit="1" customWidth="1"/>
    <col min="15363" max="15363" width="10.7109375" style="12" customWidth="1"/>
    <col min="15364" max="15364" width="13.7109375" style="12" customWidth="1"/>
    <col min="15365" max="15365" width="15.42578125" style="12" customWidth="1"/>
    <col min="15366" max="15565" width="8.85546875" style="12"/>
    <col min="15566" max="15566" width="6.7109375" style="12" customWidth="1"/>
    <col min="15567" max="15567" width="8.140625" style="12" customWidth="1"/>
    <col min="15568" max="15568" width="62.7109375" style="12" customWidth="1"/>
    <col min="15569" max="15569" width="7.28515625" style="12" customWidth="1"/>
    <col min="15570" max="15570" width="11.7109375" style="12" customWidth="1"/>
    <col min="15571" max="15571" width="12.140625" style="12" customWidth="1"/>
    <col min="15572" max="15572" width="14.5703125" style="12" customWidth="1"/>
    <col min="15573" max="15577" width="0" style="12" hidden="1" customWidth="1"/>
    <col min="15578" max="15579" width="8.85546875" style="12"/>
    <col min="15580" max="15580" width="16" style="12" customWidth="1"/>
    <col min="15581" max="15614" width="8.85546875" style="12"/>
    <col min="15615" max="15615" width="8.85546875" style="12" customWidth="1"/>
    <col min="15616" max="15616" width="9.85546875" style="12" customWidth="1"/>
    <col min="15617" max="15617" width="42" style="12" customWidth="1"/>
    <col min="15618" max="15618" width="7.7109375" style="12" bestFit="1" customWidth="1"/>
    <col min="15619" max="15619" width="10.7109375" style="12" customWidth="1"/>
    <col min="15620" max="15620" width="13.7109375" style="12" customWidth="1"/>
    <col min="15621" max="15621" width="15.42578125" style="12" customWidth="1"/>
    <col min="15622" max="15821" width="8.85546875" style="12"/>
    <col min="15822" max="15822" width="6.7109375" style="12" customWidth="1"/>
    <col min="15823" max="15823" width="8.140625" style="12" customWidth="1"/>
    <col min="15824" max="15824" width="62.7109375" style="12" customWidth="1"/>
    <col min="15825" max="15825" width="7.28515625" style="12" customWidth="1"/>
    <col min="15826" max="15826" width="11.7109375" style="12" customWidth="1"/>
    <col min="15827" max="15827" width="12.140625" style="12" customWidth="1"/>
    <col min="15828" max="15828" width="14.5703125" style="12" customWidth="1"/>
    <col min="15829" max="15833" width="0" style="12" hidden="1" customWidth="1"/>
    <col min="15834" max="15835" width="8.85546875" style="12"/>
    <col min="15836" max="15836" width="16" style="12" customWidth="1"/>
    <col min="15837" max="15870" width="8.85546875" style="12"/>
    <col min="15871" max="15871" width="8.85546875" style="12" customWidth="1"/>
    <col min="15872" max="15872" width="9.85546875" style="12" customWidth="1"/>
    <col min="15873" max="15873" width="42" style="12" customWidth="1"/>
    <col min="15874" max="15874" width="7.7109375" style="12" bestFit="1" customWidth="1"/>
    <col min="15875" max="15875" width="10.7109375" style="12" customWidth="1"/>
    <col min="15876" max="15876" width="13.7109375" style="12" customWidth="1"/>
    <col min="15877" max="15877" width="15.42578125" style="12" customWidth="1"/>
    <col min="15878" max="16077" width="8.85546875" style="12"/>
    <col min="16078" max="16078" width="6.7109375" style="12" customWidth="1"/>
    <col min="16079" max="16079" width="8.140625" style="12" customWidth="1"/>
    <col min="16080" max="16080" width="62.7109375" style="12" customWidth="1"/>
    <col min="16081" max="16081" width="7.28515625" style="12" customWidth="1"/>
    <col min="16082" max="16082" width="11.7109375" style="12" customWidth="1"/>
    <col min="16083" max="16083" width="12.140625" style="12" customWidth="1"/>
    <col min="16084" max="16084" width="14.5703125" style="12" customWidth="1"/>
    <col min="16085" max="16089" width="0" style="12" hidden="1" customWidth="1"/>
    <col min="16090" max="16091" width="8.85546875" style="12"/>
    <col min="16092" max="16092" width="16" style="12" customWidth="1"/>
    <col min="16093" max="16126" width="8.85546875" style="12"/>
    <col min="16127" max="16127" width="8.85546875" style="12" customWidth="1"/>
    <col min="16128" max="16128" width="9.85546875" style="12" customWidth="1"/>
    <col min="16129" max="16129" width="42" style="12" customWidth="1"/>
    <col min="16130" max="16130" width="7.7109375" style="12" bestFit="1" customWidth="1"/>
    <col min="16131" max="16131" width="10.7109375" style="12" customWidth="1"/>
    <col min="16132" max="16132" width="13.7109375" style="12" customWidth="1"/>
    <col min="16133" max="16133" width="15.42578125" style="12" customWidth="1"/>
    <col min="16134" max="16333" width="8.85546875" style="12"/>
    <col min="16334" max="16334" width="6.7109375" style="12" customWidth="1"/>
    <col min="16335" max="16335" width="8.140625" style="12" customWidth="1"/>
    <col min="16336" max="16336" width="62.7109375" style="12" customWidth="1"/>
    <col min="16337" max="16337" width="7.28515625" style="12" customWidth="1"/>
    <col min="16338" max="16338" width="11.7109375" style="12" customWidth="1"/>
    <col min="16339" max="16339" width="12.140625" style="12" customWidth="1"/>
    <col min="16340" max="16340" width="14.5703125" style="12" customWidth="1"/>
    <col min="16341" max="16345" width="0" style="12" hidden="1" customWidth="1"/>
    <col min="16346" max="16347" width="8.85546875" style="12"/>
    <col min="16348" max="16348" width="16" style="12" customWidth="1"/>
    <col min="16349" max="16384" width="8.85546875" style="12"/>
  </cols>
  <sheetData>
    <row r="1" spans="1:32" x14ac:dyDescent="0.25">
      <c r="A1" s="338"/>
      <c r="B1" s="339"/>
      <c r="C1" s="340"/>
      <c r="D1" s="341"/>
      <c r="E1" s="341"/>
      <c r="F1" s="342"/>
      <c r="G1" s="343"/>
    </row>
    <row r="2" spans="1:32" x14ac:dyDescent="0.25">
      <c r="A2" s="344"/>
      <c r="B2" s="8"/>
      <c r="C2" s="9"/>
      <c r="D2" s="10"/>
      <c r="E2" s="10"/>
      <c r="F2" s="11"/>
      <c r="G2" s="345"/>
    </row>
    <row r="3" spans="1:32" x14ac:dyDescent="0.25">
      <c r="A3" s="344"/>
      <c r="B3" s="8"/>
      <c r="C3" s="9"/>
      <c r="D3" s="10"/>
      <c r="E3" s="10"/>
      <c r="F3" s="11"/>
      <c r="G3" s="345"/>
    </row>
    <row r="4" spans="1:32" x14ac:dyDescent="0.25">
      <c r="A4" s="344"/>
      <c r="B4" s="8"/>
      <c r="C4" s="9"/>
      <c r="D4" s="10"/>
      <c r="E4" s="10"/>
      <c r="F4" s="11"/>
      <c r="G4" s="345"/>
    </row>
    <row r="5" spans="1:32" x14ac:dyDescent="0.25">
      <c r="A5" s="344"/>
      <c r="B5" s="8"/>
      <c r="C5" s="9"/>
      <c r="D5" s="10"/>
      <c r="E5" s="10"/>
      <c r="F5" s="11"/>
      <c r="G5" s="345"/>
    </row>
    <row r="6" spans="1:32" x14ac:dyDescent="0.25">
      <c r="A6" s="344"/>
      <c r="B6" s="8"/>
      <c r="C6" s="9"/>
      <c r="D6" s="10"/>
      <c r="E6" s="10"/>
      <c r="F6" s="11"/>
      <c r="G6" s="345"/>
    </row>
    <row r="7" spans="1:32" x14ac:dyDescent="0.25">
      <c r="A7" s="344"/>
      <c r="B7" s="8"/>
      <c r="C7" s="9"/>
      <c r="D7" s="10"/>
      <c r="E7" s="10"/>
      <c r="F7" s="11"/>
      <c r="G7" s="345"/>
    </row>
    <row r="8" spans="1:32" ht="20.25" x14ac:dyDescent="0.3">
      <c r="A8" s="344"/>
      <c r="B8" s="453" t="s">
        <v>616</v>
      </c>
      <c r="C8" s="453"/>
      <c r="D8" s="453"/>
      <c r="E8" s="453"/>
      <c r="F8" s="453"/>
      <c r="G8" s="345"/>
    </row>
    <row r="9" spans="1:32" ht="24" customHeight="1" x14ac:dyDescent="0.25">
      <c r="A9" s="346" t="s">
        <v>617</v>
      </c>
      <c r="B9" s="449" t="s">
        <v>1206</v>
      </c>
      <c r="C9" s="450"/>
      <c r="D9" s="451"/>
      <c r="E9" s="347"/>
      <c r="F9" s="348"/>
      <c r="G9" s="349"/>
    </row>
    <row r="10" spans="1:32" ht="14.25" x14ac:dyDescent="0.2">
      <c r="A10" s="350" t="s">
        <v>618</v>
      </c>
      <c r="B10" s="457" t="s">
        <v>1072</v>
      </c>
      <c r="C10" s="457"/>
      <c r="D10" s="457"/>
      <c r="E10" s="351"/>
      <c r="F10" s="351"/>
      <c r="G10" s="352"/>
    </row>
    <row r="11" spans="1:32" ht="14.25" x14ac:dyDescent="0.2">
      <c r="A11" s="350"/>
      <c r="B11" s="353"/>
      <c r="C11" s="354"/>
      <c r="D11" s="354"/>
      <c r="E11" s="355"/>
      <c r="F11" s="355"/>
      <c r="G11" s="356"/>
    </row>
    <row r="12" spans="1:32" ht="14.25" customHeight="1" x14ac:dyDescent="0.2">
      <c r="A12" s="350" t="s">
        <v>760</v>
      </c>
      <c r="B12" s="458" t="s">
        <v>1205</v>
      </c>
      <c r="C12" s="458"/>
      <c r="D12" s="458"/>
      <c r="E12" s="458"/>
      <c r="F12" s="358"/>
      <c r="G12" s="359"/>
    </row>
    <row r="13" spans="1:32" ht="14.25" customHeight="1" x14ac:dyDescent="0.2">
      <c r="A13" s="350"/>
      <c r="B13" s="357"/>
      <c r="C13" s="357"/>
      <c r="D13" s="357"/>
      <c r="E13" s="357"/>
      <c r="F13" s="358"/>
      <c r="G13" s="359"/>
    </row>
    <row r="14" spans="1:32" x14ac:dyDescent="0.25">
      <c r="A14" s="344"/>
      <c r="B14" s="8"/>
      <c r="C14" s="459"/>
      <c r="D14" s="459"/>
      <c r="E14" s="459"/>
      <c r="F14" s="459"/>
      <c r="G14" s="360"/>
    </row>
    <row r="15" spans="1:32" s="13" customFormat="1" ht="13.5" thickBot="1" x14ac:dyDescent="0.3">
      <c r="A15" s="454" t="s">
        <v>616</v>
      </c>
      <c r="B15" s="455"/>
      <c r="C15" s="455"/>
      <c r="D15" s="455"/>
      <c r="E15" s="455"/>
      <c r="F15" s="455"/>
      <c r="G15" s="456"/>
    </row>
    <row r="16" spans="1:32" x14ac:dyDescent="0.25">
      <c r="A16" s="464" t="s">
        <v>625</v>
      </c>
      <c r="B16" s="466" t="s">
        <v>788</v>
      </c>
      <c r="C16" s="468" t="s">
        <v>789</v>
      </c>
      <c r="D16" s="470" t="s">
        <v>619</v>
      </c>
      <c r="E16" s="472" t="s">
        <v>790</v>
      </c>
      <c r="F16" s="474" t="s">
        <v>791</v>
      </c>
      <c r="G16" s="460" t="s">
        <v>665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7" ht="13.5" thickBot="1" x14ac:dyDescent="0.3">
      <c r="A17" s="465"/>
      <c r="B17" s="467"/>
      <c r="C17" s="469"/>
      <c r="D17" s="471"/>
      <c r="E17" s="473"/>
      <c r="F17" s="475"/>
      <c r="G17" s="461"/>
    </row>
    <row r="18" spans="1:7" s="20" customFormat="1" ht="13.5" thickBot="1" x14ac:dyDescent="0.3">
      <c r="A18" s="361" t="s">
        <v>792</v>
      </c>
      <c r="B18" s="15"/>
      <c r="C18" s="16" t="s">
        <v>0</v>
      </c>
      <c r="D18" s="17"/>
      <c r="E18" s="18"/>
      <c r="F18" s="19"/>
      <c r="G18" s="362">
        <v>0</v>
      </c>
    </row>
    <row r="19" spans="1:7" s="22" customFormat="1" ht="15" customHeight="1" x14ac:dyDescent="0.2">
      <c r="A19" s="363" t="s">
        <v>626</v>
      </c>
      <c r="B19" s="175" t="s">
        <v>671</v>
      </c>
      <c r="C19" s="176" t="s">
        <v>3</v>
      </c>
      <c r="D19" s="177" t="s">
        <v>667</v>
      </c>
      <c r="E19" s="272">
        <v>25</v>
      </c>
      <c r="F19" s="273"/>
      <c r="G19" s="364"/>
    </row>
    <row r="20" spans="1:7" s="22" customFormat="1" ht="15" customHeight="1" x14ac:dyDescent="0.2">
      <c r="A20" s="365" t="s">
        <v>924</v>
      </c>
      <c r="B20" s="178" t="s">
        <v>672</v>
      </c>
      <c r="C20" s="179" t="s">
        <v>4</v>
      </c>
      <c r="D20" s="180" t="s">
        <v>667</v>
      </c>
      <c r="E20" s="181">
        <v>40</v>
      </c>
      <c r="F20" s="274"/>
      <c r="G20" s="366"/>
    </row>
    <row r="21" spans="1:7" s="22" customFormat="1" ht="15" customHeight="1" x14ac:dyDescent="0.2">
      <c r="A21" s="365" t="s">
        <v>925</v>
      </c>
      <c r="B21" s="178" t="s">
        <v>673</v>
      </c>
      <c r="C21" s="179" t="s">
        <v>5</v>
      </c>
      <c r="D21" s="180" t="s">
        <v>667</v>
      </c>
      <c r="E21" s="181">
        <v>20</v>
      </c>
      <c r="F21" s="274"/>
      <c r="G21" s="366"/>
    </row>
    <row r="22" spans="1:7" s="22" customFormat="1" x14ac:dyDescent="0.2">
      <c r="A22" s="365" t="s">
        <v>926</v>
      </c>
      <c r="B22" s="178" t="s">
        <v>674</v>
      </c>
      <c r="C22" s="179" t="s">
        <v>675</v>
      </c>
      <c r="D22" s="180" t="s">
        <v>667</v>
      </c>
      <c r="E22" s="181">
        <v>20</v>
      </c>
      <c r="F22" s="274"/>
      <c r="G22" s="366"/>
    </row>
    <row r="23" spans="1:7" s="22" customFormat="1" x14ac:dyDescent="0.2">
      <c r="A23" s="365" t="s">
        <v>927</v>
      </c>
      <c r="B23" s="178" t="s">
        <v>668</v>
      </c>
      <c r="C23" s="179" t="s">
        <v>6</v>
      </c>
      <c r="D23" s="180" t="s">
        <v>667</v>
      </c>
      <c r="E23" s="181">
        <v>20</v>
      </c>
      <c r="F23" s="274"/>
      <c r="G23" s="366"/>
    </row>
    <row r="24" spans="1:7" s="22" customFormat="1" x14ac:dyDescent="0.2">
      <c r="A24" s="365" t="s">
        <v>928</v>
      </c>
      <c r="B24" s="178" t="s">
        <v>669</v>
      </c>
      <c r="C24" s="179" t="s">
        <v>1</v>
      </c>
      <c r="D24" s="180" t="s">
        <v>667</v>
      </c>
      <c r="E24" s="181">
        <v>18</v>
      </c>
      <c r="F24" s="274"/>
      <c r="G24" s="366"/>
    </row>
    <row r="25" spans="1:7" s="22" customFormat="1" x14ac:dyDescent="0.2">
      <c r="A25" s="365" t="s">
        <v>1068</v>
      </c>
      <c r="B25" s="178" t="s">
        <v>670</v>
      </c>
      <c r="C25" s="179" t="s">
        <v>2</v>
      </c>
      <c r="D25" s="180" t="s">
        <v>667</v>
      </c>
      <c r="E25" s="181">
        <v>15</v>
      </c>
      <c r="F25" s="274"/>
      <c r="G25" s="366"/>
    </row>
    <row r="26" spans="1:7" s="22" customFormat="1" x14ac:dyDescent="0.2">
      <c r="A26" s="365" t="s">
        <v>1069</v>
      </c>
      <c r="B26" s="182" t="s">
        <v>621</v>
      </c>
      <c r="C26" s="183" t="s">
        <v>623</v>
      </c>
      <c r="D26" s="184" t="s">
        <v>667</v>
      </c>
      <c r="E26" s="185">
        <v>50</v>
      </c>
      <c r="F26" s="275"/>
      <c r="G26" s="367"/>
    </row>
    <row r="27" spans="1:7" s="22" customFormat="1" ht="13.5" thickBot="1" x14ac:dyDescent="0.25">
      <c r="A27" s="368"/>
      <c r="B27" s="186"/>
      <c r="C27" s="187"/>
      <c r="D27" s="188"/>
      <c r="E27" s="189"/>
      <c r="F27" s="276"/>
      <c r="G27" s="369"/>
    </row>
    <row r="28" spans="1:7" s="20" customFormat="1" ht="13.5" thickBot="1" x14ac:dyDescent="0.3">
      <c r="A28" s="370" t="s">
        <v>793</v>
      </c>
      <c r="B28" s="24"/>
      <c r="C28" s="25" t="s">
        <v>794</v>
      </c>
      <c r="D28" s="26"/>
      <c r="E28" s="27"/>
      <c r="F28" s="28"/>
      <c r="G28" s="362">
        <v>0</v>
      </c>
    </row>
    <row r="29" spans="1:7" s="22" customFormat="1" x14ac:dyDescent="0.2">
      <c r="A29" s="371" t="s">
        <v>1074</v>
      </c>
      <c r="B29" s="190" t="s">
        <v>27</v>
      </c>
      <c r="C29" s="176" t="s">
        <v>28</v>
      </c>
      <c r="D29" s="177" t="s">
        <v>676</v>
      </c>
      <c r="E29" s="272">
        <v>24</v>
      </c>
      <c r="F29" s="277"/>
      <c r="G29" s="364"/>
    </row>
    <row r="30" spans="1:7" s="22" customFormat="1" x14ac:dyDescent="0.2">
      <c r="A30" s="372" t="s">
        <v>1075</v>
      </c>
      <c r="B30" s="191" t="s">
        <v>680</v>
      </c>
      <c r="C30" s="179" t="s">
        <v>9</v>
      </c>
      <c r="D30" s="180" t="s">
        <v>676</v>
      </c>
      <c r="E30" s="181">
        <v>350</v>
      </c>
      <c r="F30" s="278"/>
      <c r="G30" s="366"/>
    </row>
    <row r="31" spans="1:7" s="22" customFormat="1" x14ac:dyDescent="0.2">
      <c r="A31" s="372" t="s">
        <v>1076</v>
      </c>
      <c r="B31" s="191" t="s">
        <v>681</v>
      </c>
      <c r="C31" s="179" t="s">
        <v>10</v>
      </c>
      <c r="D31" s="180" t="s">
        <v>676</v>
      </c>
      <c r="E31" s="181">
        <v>121.24</v>
      </c>
      <c r="F31" s="278"/>
      <c r="G31" s="366"/>
    </row>
    <row r="32" spans="1:7" s="22" customFormat="1" x14ac:dyDescent="0.2">
      <c r="A32" s="372" t="s">
        <v>1077</v>
      </c>
      <c r="B32" s="191" t="s">
        <v>11</v>
      </c>
      <c r="C32" s="179" t="s">
        <v>12</v>
      </c>
      <c r="D32" s="180" t="s">
        <v>676</v>
      </c>
      <c r="E32" s="181">
        <v>471.24</v>
      </c>
      <c r="F32" s="278"/>
      <c r="G32" s="366"/>
    </row>
    <row r="33" spans="1:7" s="22" customFormat="1" x14ac:dyDescent="0.2">
      <c r="A33" s="372" t="s">
        <v>1078</v>
      </c>
      <c r="B33" s="191" t="s">
        <v>13</v>
      </c>
      <c r="C33" s="179" t="s">
        <v>14</v>
      </c>
      <c r="D33" s="180" t="s">
        <v>676</v>
      </c>
      <c r="E33" s="181">
        <v>904</v>
      </c>
      <c r="F33" s="278"/>
      <c r="G33" s="366"/>
    </row>
    <row r="34" spans="1:7" s="22" customFormat="1" ht="25.5" x14ac:dyDescent="0.2">
      <c r="A34" s="372" t="s">
        <v>1079</v>
      </c>
      <c r="B34" s="191" t="s">
        <v>15</v>
      </c>
      <c r="C34" s="179" t="s">
        <v>16</v>
      </c>
      <c r="D34" s="180" t="s">
        <v>676</v>
      </c>
      <c r="E34" s="181">
        <v>118.68</v>
      </c>
      <c r="F34" s="278"/>
      <c r="G34" s="366"/>
    </row>
    <row r="35" spans="1:7" s="22" customFormat="1" x14ac:dyDescent="0.2">
      <c r="A35" s="372" t="s">
        <v>1080</v>
      </c>
      <c r="B35" s="191" t="s">
        <v>17</v>
      </c>
      <c r="C35" s="179" t="s">
        <v>18</v>
      </c>
      <c r="D35" s="180" t="s">
        <v>676</v>
      </c>
      <c r="E35" s="181">
        <v>344.25</v>
      </c>
      <c r="F35" s="278"/>
      <c r="G35" s="366"/>
    </row>
    <row r="36" spans="1:7" s="22" customFormat="1" ht="25.5" x14ac:dyDescent="0.2">
      <c r="A36" s="372" t="s">
        <v>1081</v>
      </c>
      <c r="B36" s="191" t="s">
        <v>21</v>
      </c>
      <c r="C36" s="179" t="s">
        <v>22</v>
      </c>
      <c r="D36" s="180" t="s">
        <v>677</v>
      </c>
      <c r="E36" s="181">
        <v>1661.66</v>
      </c>
      <c r="F36" s="278"/>
      <c r="G36" s="366"/>
    </row>
    <row r="37" spans="1:7" s="29" customFormat="1" ht="25.5" x14ac:dyDescent="0.2">
      <c r="A37" s="372" t="s">
        <v>1082</v>
      </c>
      <c r="B37" s="191" t="s">
        <v>23</v>
      </c>
      <c r="C37" s="179" t="s">
        <v>24</v>
      </c>
      <c r="D37" s="180" t="s">
        <v>677</v>
      </c>
      <c r="E37" s="181">
        <v>904</v>
      </c>
      <c r="F37" s="278"/>
      <c r="G37" s="366"/>
    </row>
    <row r="38" spans="1:7" s="29" customFormat="1" ht="15" customHeight="1" x14ac:dyDescent="0.2">
      <c r="A38" s="372" t="s">
        <v>1083</v>
      </c>
      <c r="B38" s="191" t="s">
        <v>683</v>
      </c>
      <c r="C38" s="179" t="s">
        <v>25</v>
      </c>
      <c r="D38" s="180" t="s">
        <v>684</v>
      </c>
      <c r="E38" s="181">
        <v>10407.700000000001</v>
      </c>
      <c r="F38" s="278"/>
      <c r="G38" s="366"/>
    </row>
    <row r="39" spans="1:7" s="22" customFormat="1" ht="25.5" x14ac:dyDescent="0.2">
      <c r="A39" s="372" t="s">
        <v>1084</v>
      </c>
      <c r="B39" s="191" t="s">
        <v>685</v>
      </c>
      <c r="C39" s="179" t="s">
        <v>26</v>
      </c>
      <c r="D39" s="180" t="s">
        <v>682</v>
      </c>
      <c r="E39" s="181">
        <v>3616</v>
      </c>
      <c r="F39" s="278"/>
      <c r="G39" s="366"/>
    </row>
    <row r="40" spans="1:7" s="22" customFormat="1" ht="13.5" thickBot="1" x14ac:dyDescent="0.3">
      <c r="A40" s="373"/>
      <c r="B40" s="192"/>
      <c r="C40" s="193"/>
      <c r="D40" s="194"/>
      <c r="E40" s="195"/>
      <c r="F40" s="196"/>
      <c r="G40" s="374"/>
    </row>
    <row r="41" spans="1:7" s="20" customFormat="1" ht="26.25" thickBot="1" x14ac:dyDescent="0.3">
      <c r="A41" s="361" t="s">
        <v>795</v>
      </c>
      <c r="B41" s="30"/>
      <c r="C41" s="31" t="s">
        <v>929</v>
      </c>
      <c r="D41" s="32"/>
      <c r="E41" s="33"/>
      <c r="F41" s="34"/>
      <c r="G41" s="362"/>
    </row>
    <row r="42" spans="1:7" s="20" customFormat="1" x14ac:dyDescent="0.2">
      <c r="A42" s="371" t="s">
        <v>635</v>
      </c>
      <c r="B42" s="190" t="s">
        <v>1180</v>
      </c>
      <c r="C42" s="176" t="s">
        <v>1202</v>
      </c>
      <c r="D42" s="177" t="s">
        <v>678</v>
      </c>
      <c r="E42" s="272">
        <v>647.41</v>
      </c>
      <c r="F42" s="277"/>
      <c r="G42" s="364"/>
    </row>
    <row r="43" spans="1:7" s="22" customFormat="1" ht="25.5" x14ac:dyDescent="0.2">
      <c r="A43" s="372" t="s">
        <v>627</v>
      </c>
      <c r="B43" s="191" t="s">
        <v>29</v>
      </c>
      <c r="C43" s="179" t="s">
        <v>30</v>
      </c>
      <c r="D43" s="180" t="s">
        <v>678</v>
      </c>
      <c r="E43" s="279">
        <v>218.7</v>
      </c>
      <c r="F43" s="278"/>
      <c r="G43" s="366"/>
    </row>
    <row r="44" spans="1:7" s="22" customFormat="1" x14ac:dyDescent="0.2">
      <c r="A44" s="372" t="s">
        <v>628</v>
      </c>
      <c r="B44" s="191" t="s">
        <v>31</v>
      </c>
      <c r="C44" s="179" t="s">
        <v>32</v>
      </c>
      <c r="D44" s="180" t="s">
        <v>676</v>
      </c>
      <c r="E44" s="181">
        <v>908.25</v>
      </c>
      <c r="F44" s="278"/>
      <c r="G44" s="366"/>
    </row>
    <row r="45" spans="1:7" s="22" customFormat="1" x14ac:dyDescent="0.2">
      <c r="A45" s="372" t="s">
        <v>629</v>
      </c>
      <c r="B45" s="191" t="s">
        <v>33</v>
      </c>
      <c r="C45" s="179" t="s">
        <v>34</v>
      </c>
      <c r="D45" s="180" t="s">
        <v>676</v>
      </c>
      <c r="E45" s="181">
        <v>1093.0899999999999</v>
      </c>
      <c r="F45" s="278"/>
      <c r="G45" s="366"/>
    </row>
    <row r="46" spans="1:7" s="22" customFormat="1" ht="27" customHeight="1" x14ac:dyDescent="0.2">
      <c r="A46" s="372" t="s">
        <v>630</v>
      </c>
      <c r="B46" s="191" t="s">
        <v>35</v>
      </c>
      <c r="C46" s="179" t="s">
        <v>36</v>
      </c>
      <c r="D46" s="180" t="s">
        <v>677</v>
      </c>
      <c r="E46" s="181">
        <v>1383.49</v>
      </c>
      <c r="F46" s="278"/>
      <c r="G46" s="366"/>
    </row>
    <row r="47" spans="1:7" s="22" customFormat="1" x14ac:dyDescent="0.2">
      <c r="A47" s="372" t="s">
        <v>781</v>
      </c>
      <c r="B47" s="191" t="s">
        <v>37</v>
      </c>
      <c r="C47" s="179" t="s">
        <v>38</v>
      </c>
      <c r="D47" s="180" t="s">
        <v>676</v>
      </c>
      <c r="E47" s="181">
        <v>687.1</v>
      </c>
      <c r="F47" s="278"/>
      <c r="G47" s="366"/>
    </row>
    <row r="48" spans="1:7" s="22" customFormat="1" ht="25.5" x14ac:dyDescent="0.2">
      <c r="A48" s="372" t="s">
        <v>796</v>
      </c>
      <c r="B48" s="191" t="s">
        <v>39</v>
      </c>
      <c r="C48" s="179" t="s">
        <v>40</v>
      </c>
      <c r="D48" s="180" t="s">
        <v>676</v>
      </c>
      <c r="E48" s="181">
        <v>2587.85</v>
      </c>
      <c r="F48" s="278"/>
      <c r="G48" s="366"/>
    </row>
    <row r="49" spans="1:7" s="22" customFormat="1" ht="25.5" x14ac:dyDescent="0.2">
      <c r="A49" s="372" t="s">
        <v>797</v>
      </c>
      <c r="B49" s="191" t="s">
        <v>1178</v>
      </c>
      <c r="C49" s="179" t="s">
        <v>1179</v>
      </c>
      <c r="D49" s="180" t="s">
        <v>676</v>
      </c>
      <c r="E49" s="181">
        <v>4113.4399999999996</v>
      </c>
      <c r="F49" s="278"/>
      <c r="G49" s="366"/>
    </row>
    <row r="50" spans="1:7" s="20" customFormat="1" x14ac:dyDescent="0.2">
      <c r="A50" s="372" t="s">
        <v>798</v>
      </c>
      <c r="B50" s="191" t="s">
        <v>41</v>
      </c>
      <c r="C50" s="179" t="s">
        <v>42</v>
      </c>
      <c r="D50" s="180" t="s">
        <v>667</v>
      </c>
      <c r="E50" s="181">
        <v>72</v>
      </c>
      <c r="F50" s="278"/>
      <c r="G50" s="366"/>
    </row>
    <row r="51" spans="1:7" s="20" customFormat="1" ht="25.5" x14ac:dyDescent="0.2">
      <c r="A51" s="372" t="s">
        <v>930</v>
      </c>
      <c r="B51" s="191" t="s">
        <v>43</v>
      </c>
      <c r="C51" s="179" t="s">
        <v>44</v>
      </c>
      <c r="D51" s="180" t="s">
        <v>677</v>
      </c>
      <c r="E51" s="181">
        <v>376.1</v>
      </c>
      <c r="F51" s="278"/>
      <c r="G51" s="366"/>
    </row>
    <row r="52" spans="1:7" s="20" customFormat="1" ht="25.5" x14ac:dyDescent="0.2">
      <c r="A52" s="372" t="s">
        <v>931</v>
      </c>
      <c r="B52" s="191" t="s">
        <v>45</v>
      </c>
      <c r="C52" s="179" t="s">
        <v>46</v>
      </c>
      <c r="D52" s="180" t="s">
        <v>677</v>
      </c>
      <c r="E52" s="181">
        <v>81.599999999999994</v>
      </c>
      <c r="F52" s="278"/>
      <c r="G52" s="366"/>
    </row>
    <row r="53" spans="1:7" s="20" customFormat="1" ht="25.5" x14ac:dyDescent="0.2">
      <c r="A53" s="372" t="s">
        <v>932</v>
      </c>
      <c r="B53" s="191" t="s">
        <v>57</v>
      </c>
      <c r="C53" s="179" t="s">
        <v>58</v>
      </c>
      <c r="D53" s="180" t="s">
        <v>677</v>
      </c>
      <c r="E53" s="181">
        <v>2199.7399999999998</v>
      </c>
      <c r="F53" s="278"/>
      <c r="G53" s="366"/>
    </row>
    <row r="54" spans="1:7" s="20" customFormat="1" x14ac:dyDescent="0.2">
      <c r="A54" s="372" t="s">
        <v>933</v>
      </c>
      <c r="B54" s="191" t="s">
        <v>59</v>
      </c>
      <c r="C54" s="179" t="s">
        <v>60</v>
      </c>
      <c r="D54" s="180" t="s">
        <v>677</v>
      </c>
      <c r="E54" s="181">
        <v>1970.66</v>
      </c>
      <c r="F54" s="278"/>
      <c r="G54" s="366"/>
    </row>
    <row r="55" spans="1:7" s="20" customFormat="1" ht="25.5" x14ac:dyDescent="0.2">
      <c r="A55" s="372" t="s">
        <v>934</v>
      </c>
      <c r="B55" s="191" t="s">
        <v>61</v>
      </c>
      <c r="C55" s="179" t="s">
        <v>62</v>
      </c>
      <c r="D55" s="180" t="s">
        <v>677</v>
      </c>
      <c r="E55" s="181">
        <v>1689.46</v>
      </c>
      <c r="F55" s="278"/>
      <c r="G55" s="366"/>
    </row>
    <row r="56" spans="1:7" s="20" customFormat="1" x14ac:dyDescent="0.2">
      <c r="A56" s="372" t="s">
        <v>935</v>
      </c>
      <c r="B56" s="191" t="s">
        <v>63</v>
      </c>
      <c r="C56" s="179" t="s">
        <v>64</v>
      </c>
      <c r="D56" s="180" t="s">
        <v>677</v>
      </c>
      <c r="E56" s="181">
        <v>1490.15</v>
      </c>
      <c r="F56" s="278"/>
      <c r="G56" s="366"/>
    </row>
    <row r="57" spans="1:7" s="20" customFormat="1" ht="25.15" customHeight="1" x14ac:dyDescent="0.2">
      <c r="A57" s="372" t="s">
        <v>936</v>
      </c>
      <c r="B57" s="191" t="s">
        <v>65</v>
      </c>
      <c r="C57" s="179" t="s">
        <v>66</v>
      </c>
      <c r="D57" s="180" t="s">
        <v>677</v>
      </c>
      <c r="E57" s="181">
        <v>3847.05</v>
      </c>
      <c r="F57" s="278"/>
      <c r="G57" s="366"/>
    </row>
    <row r="58" spans="1:7" s="20" customFormat="1" ht="13.15" customHeight="1" x14ac:dyDescent="0.2">
      <c r="A58" s="372" t="s">
        <v>937</v>
      </c>
      <c r="B58" s="191" t="s">
        <v>47</v>
      </c>
      <c r="C58" s="179" t="s">
        <v>48</v>
      </c>
      <c r="D58" s="180" t="s">
        <v>676</v>
      </c>
      <c r="E58" s="181">
        <v>19.07</v>
      </c>
      <c r="F58" s="278"/>
      <c r="G58" s="366"/>
    </row>
    <row r="59" spans="1:7" s="20" customFormat="1" ht="13.9" customHeight="1" x14ac:dyDescent="0.2">
      <c r="A59" s="372" t="s">
        <v>938</v>
      </c>
      <c r="B59" s="191" t="s">
        <v>49</v>
      </c>
      <c r="C59" s="179" t="s">
        <v>50</v>
      </c>
      <c r="D59" s="180" t="s">
        <v>667</v>
      </c>
      <c r="E59" s="181">
        <v>16</v>
      </c>
      <c r="F59" s="278"/>
      <c r="G59" s="366"/>
    </row>
    <row r="60" spans="1:7" s="20" customFormat="1" ht="13.15" customHeight="1" x14ac:dyDescent="0.2">
      <c r="A60" s="372" t="s">
        <v>939</v>
      </c>
      <c r="B60" s="191" t="s">
        <v>51</v>
      </c>
      <c r="C60" s="179" t="s">
        <v>52</v>
      </c>
      <c r="D60" s="180" t="s">
        <v>667</v>
      </c>
      <c r="E60" s="181">
        <v>48</v>
      </c>
      <c r="F60" s="278"/>
      <c r="G60" s="366"/>
    </row>
    <row r="61" spans="1:7" s="20" customFormat="1" x14ac:dyDescent="0.2">
      <c r="A61" s="372" t="s">
        <v>1153</v>
      </c>
      <c r="B61" s="191" t="s">
        <v>53</v>
      </c>
      <c r="C61" s="179" t="s">
        <v>54</v>
      </c>
      <c r="D61" s="180" t="s">
        <v>667</v>
      </c>
      <c r="E61" s="181">
        <v>86</v>
      </c>
      <c r="F61" s="278"/>
      <c r="G61" s="366"/>
    </row>
    <row r="62" spans="1:7" s="20" customFormat="1" ht="13.15" customHeight="1" x14ac:dyDescent="0.2">
      <c r="A62" s="372" t="s">
        <v>1154</v>
      </c>
      <c r="B62" s="191" t="s">
        <v>55</v>
      </c>
      <c r="C62" s="179" t="s">
        <v>56</v>
      </c>
      <c r="D62" s="180" t="s">
        <v>676</v>
      </c>
      <c r="E62" s="181">
        <v>57.429999999999993</v>
      </c>
      <c r="F62" s="278"/>
      <c r="G62" s="366"/>
    </row>
    <row r="63" spans="1:7" s="20" customFormat="1" ht="38.25" x14ac:dyDescent="0.2">
      <c r="A63" s="372" t="s">
        <v>1155</v>
      </c>
      <c r="B63" s="191" t="s">
        <v>614</v>
      </c>
      <c r="C63" s="179" t="s">
        <v>615</v>
      </c>
      <c r="D63" s="180" t="s">
        <v>678</v>
      </c>
      <c r="E63" s="280">
        <v>2333.63</v>
      </c>
      <c r="F63" s="278"/>
      <c r="G63" s="375"/>
    </row>
    <row r="64" spans="1:7" s="20" customFormat="1" x14ac:dyDescent="0.2">
      <c r="A64" s="372" t="s">
        <v>1177</v>
      </c>
      <c r="B64" s="191" t="s">
        <v>687</v>
      </c>
      <c r="C64" s="179" t="s">
        <v>688</v>
      </c>
      <c r="D64" s="180" t="s">
        <v>689</v>
      </c>
      <c r="E64" s="280">
        <v>3033.7190000000001</v>
      </c>
      <c r="F64" s="278"/>
      <c r="G64" s="375"/>
    </row>
    <row r="65" spans="1:7" s="20" customFormat="1" ht="15.75" thickBot="1" x14ac:dyDescent="0.25">
      <c r="A65" s="429"/>
      <c r="B65" s="430"/>
      <c r="C65" s="431"/>
      <c r="D65" s="432"/>
      <c r="E65" s="433"/>
      <c r="F65" s="434"/>
      <c r="G65" s="435"/>
    </row>
    <row r="66" spans="1:7" s="20" customFormat="1" ht="13.5" thickBot="1" x14ac:dyDescent="0.3">
      <c r="A66" s="377" t="s">
        <v>799</v>
      </c>
      <c r="B66" s="36"/>
      <c r="C66" s="37" t="s">
        <v>1157</v>
      </c>
      <c r="D66" s="36"/>
      <c r="E66" s="33"/>
      <c r="F66" s="38"/>
      <c r="G66" s="362">
        <v>0</v>
      </c>
    </row>
    <row r="67" spans="1:7" s="20" customFormat="1" ht="15" x14ac:dyDescent="0.2">
      <c r="A67" s="371" t="s">
        <v>631</v>
      </c>
      <c r="B67" s="198"/>
      <c r="C67" s="199" t="s">
        <v>1158</v>
      </c>
      <c r="D67" s="177"/>
      <c r="E67" s="200"/>
      <c r="F67" s="201"/>
      <c r="G67" s="376"/>
    </row>
    <row r="68" spans="1:7" s="20" customFormat="1" ht="12.6" customHeight="1" x14ac:dyDescent="0.2">
      <c r="A68" s="372" t="s">
        <v>1159</v>
      </c>
      <c r="B68" s="202" t="s">
        <v>67</v>
      </c>
      <c r="C68" s="179" t="s">
        <v>68</v>
      </c>
      <c r="D68" s="180" t="s">
        <v>678</v>
      </c>
      <c r="E68" s="181">
        <v>177.64</v>
      </c>
      <c r="F68" s="278"/>
      <c r="G68" s="366"/>
    </row>
    <row r="69" spans="1:7" s="20" customFormat="1" ht="12.6" customHeight="1" x14ac:dyDescent="0.2">
      <c r="A69" s="372" t="s">
        <v>1160</v>
      </c>
      <c r="B69" s="202" t="s">
        <v>696</v>
      </c>
      <c r="C69" s="179" t="s">
        <v>95</v>
      </c>
      <c r="D69" s="180" t="s">
        <v>677</v>
      </c>
      <c r="E69" s="181">
        <v>2100</v>
      </c>
      <c r="F69" s="278"/>
      <c r="G69" s="366"/>
    </row>
    <row r="70" spans="1:7" s="20" customFormat="1" ht="12.6" customHeight="1" x14ac:dyDescent="0.2">
      <c r="A70" s="372" t="s">
        <v>1161</v>
      </c>
      <c r="B70" s="202" t="s">
        <v>92</v>
      </c>
      <c r="C70" s="179" t="s">
        <v>93</v>
      </c>
      <c r="D70" s="180" t="s">
        <v>678</v>
      </c>
      <c r="E70" s="181">
        <v>39.92</v>
      </c>
      <c r="F70" s="278"/>
      <c r="G70" s="366"/>
    </row>
    <row r="71" spans="1:7" s="20" customFormat="1" ht="12.6" customHeight="1" x14ac:dyDescent="0.2">
      <c r="A71" s="372" t="s">
        <v>1162</v>
      </c>
      <c r="B71" s="202" t="s">
        <v>75</v>
      </c>
      <c r="C71" s="179" t="s">
        <v>76</v>
      </c>
      <c r="D71" s="180" t="s">
        <v>676</v>
      </c>
      <c r="E71" s="181">
        <v>816.94</v>
      </c>
      <c r="F71" s="278"/>
      <c r="G71" s="366"/>
    </row>
    <row r="72" spans="1:7" s="20" customFormat="1" ht="12.6" customHeight="1" x14ac:dyDescent="0.2">
      <c r="A72" s="372" t="s">
        <v>1163</v>
      </c>
      <c r="B72" s="202" t="s">
        <v>83</v>
      </c>
      <c r="C72" s="179" t="s">
        <v>693</v>
      </c>
      <c r="D72" s="180" t="s">
        <v>678</v>
      </c>
      <c r="E72" s="181">
        <v>91.64</v>
      </c>
      <c r="F72" s="278"/>
      <c r="G72" s="366"/>
    </row>
    <row r="73" spans="1:7" s="20" customFormat="1" ht="12.6" customHeight="1" x14ac:dyDescent="0.2">
      <c r="A73" s="372" t="s">
        <v>1164</v>
      </c>
      <c r="B73" s="202" t="s">
        <v>86</v>
      </c>
      <c r="C73" s="179" t="s">
        <v>87</v>
      </c>
      <c r="D73" s="180" t="s">
        <v>678</v>
      </c>
      <c r="E73" s="181">
        <v>91.64</v>
      </c>
      <c r="F73" s="278"/>
      <c r="G73" s="366"/>
    </row>
    <row r="74" spans="1:7" s="20" customFormat="1" ht="12.6" customHeight="1" x14ac:dyDescent="0.2">
      <c r="A74" s="372" t="s">
        <v>1165</v>
      </c>
      <c r="B74" s="202" t="s">
        <v>69</v>
      </c>
      <c r="C74" s="179" t="s">
        <v>70</v>
      </c>
      <c r="D74" s="180" t="s">
        <v>678</v>
      </c>
      <c r="E74" s="181">
        <v>86</v>
      </c>
      <c r="F74" s="278"/>
      <c r="G74" s="366"/>
    </row>
    <row r="75" spans="1:7" s="20" customFormat="1" ht="12.6" customHeight="1" x14ac:dyDescent="0.2">
      <c r="A75" s="372"/>
      <c r="B75" s="202"/>
      <c r="C75" s="179"/>
      <c r="D75" s="180"/>
      <c r="E75" s="181"/>
      <c r="F75" s="278"/>
      <c r="G75" s="366"/>
    </row>
    <row r="76" spans="1:7" s="20" customFormat="1" ht="12.6" customHeight="1" x14ac:dyDescent="0.2">
      <c r="A76" s="372" t="s">
        <v>636</v>
      </c>
      <c r="B76" s="202"/>
      <c r="C76" s="203" t="s">
        <v>940</v>
      </c>
      <c r="D76" s="180"/>
      <c r="E76" s="181"/>
      <c r="F76" s="278"/>
      <c r="G76" s="366"/>
    </row>
    <row r="77" spans="1:7" s="20" customFormat="1" ht="12.6" customHeight="1" x14ac:dyDescent="0.2">
      <c r="A77" s="372" t="s">
        <v>1166</v>
      </c>
      <c r="B77" s="202" t="s">
        <v>71</v>
      </c>
      <c r="C77" s="179" t="s">
        <v>72</v>
      </c>
      <c r="D77" s="180" t="s">
        <v>690</v>
      </c>
      <c r="E77" s="181">
        <v>2497.39</v>
      </c>
      <c r="F77" s="278"/>
      <c r="G77" s="366"/>
    </row>
    <row r="78" spans="1:7" s="20" customFormat="1" ht="13.15" customHeight="1" x14ac:dyDescent="0.2">
      <c r="A78" s="372" t="s">
        <v>1167</v>
      </c>
      <c r="B78" s="202" t="s">
        <v>73</v>
      </c>
      <c r="C78" s="179" t="s">
        <v>74</v>
      </c>
      <c r="D78" s="180" t="s">
        <v>678</v>
      </c>
      <c r="E78" s="181">
        <v>1248.69</v>
      </c>
      <c r="F78" s="278"/>
      <c r="G78" s="366"/>
    </row>
    <row r="79" spans="1:7" s="20" customFormat="1" ht="13.15" customHeight="1" x14ac:dyDescent="0.2">
      <c r="A79" s="372" t="s">
        <v>1168</v>
      </c>
      <c r="B79" s="202" t="s">
        <v>77</v>
      </c>
      <c r="C79" s="179" t="s">
        <v>78</v>
      </c>
      <c r="D79" s="180" t="s">
        <v>676</v>
      </c>
      <c r="E79" s="181">
        <v>5285.9</v>
      </c>
      <c r="F79" s="278"/>
      <c r="G79" s="366"/>
    </row>
    <row r="80" spans="1:7" s="20" customFormat="1" x14ac:dyDescent="0.2">
      <c r="A80" s="372" t="s">
        <v>1169</v>
      </c>
      <c r="B80" s="204" t="s">
        <v>79</v>
      </c>
      <c r="C80" s="179" t="s">
        <v>691</v>
      </c>
      <c r="D80" s="180" t="s">
        <v>686</v>
      </c>
      <c r="E80" s="181">
        <v>49266.954741000001</v>
      </c>
      <c r="F80" s="278"/>
      <c r="G80" s="366"/>
    </row>
    <row r="81" spans="1:7" s="20" customFormat="1" x14ac:dyDescent="0.2">
      <c r="A81" s="372" t="s">
        <v>1170</v>
      </c>
      <c r="B81" s="205" t="s">
        <v>80</v>
      </c>
      <c r="C81" s="179" t="s">
        <v>692</v>
      </c>
      <c r="D81" s="180" t="s">
        <v>686</v>
      </c>
      <c r="E81" s="206">
        <v>5474.1</v>
      </c>
      <c r="F81" s="278"/>
      <c r="G81" s="366"/>
    </row>
    <row r="82" spans="1:7" s="20" customFormat="1" x14ac:dyDescent="0.2">
      <c r="A82" s="372" t="s">
        <v>1171</v>
      </c>
      <c r="B82" s="205" t="s">
        <v>81</v>
      </c>
      <c r="C82" s="179" t="s">
        <v>82</v>
      </c>
      <c r="D82" s="180" t="s">
        <v>686</v>
      </c>
      <c r="E82" s="206">
        <v>4245.57</v>
      </c>
      <c r="F82" s="278"/>
      <c r="G82" s="366"/>
    </row>
    <row r="83" spans="1:7" s="20" customFormat="1" x14ac:dyDescent="0.2">
      <c r="A83" s="372" t="s">
        <v>1172</v>
      </c>
      <c r="B83" s="207" t="s">
        <v>84</v>
      </c>
      <c r="C83" s="179" t="s">
        <v>694</v>
      </c>
      <c r="D83" s="180" t="s">
        <v>678</v>
      </c>
      <c r="E83" s="181">
        <v>647.41</v>
      </c>
      <c r="F83" s="278"/>
      <c r="G83" s="366"/>
    </row>
    <row r="84" spans="1:7" s="20" customFormat="1" ht="25.5" x14ac:dyDescent="0.2">
      <c r="A84" s="372" t="s">
        <v>1173</v>
      </c>
      <c r="B84" s="207" t="s">
        <v>88</v>
      </c>
      <c r="C84" s="179" t="s">
        <v>89</v>
      </c>
      <c r="D84" s="180" t="s">
        <v>678</v>
      </c>
      <c r="E84" s="181">
        <v>647.41</v>
      </c>
      <c r="F84" s="278"/>
      <c r="G84" s="366"/>
    </row>
    <row r="85" spans="1:7" s="20" customFormat="1" ht="13.5" thickBot="1" x14ac:dyDescent="0.3">
      <c r="A85" s="373"/>
      <c r="B85" s="192"/>
      <c r="C85" s="193"/>
      <c r="D85" s="194"/>
      <c r="E85" s="194"/>
      <c r="F85" s="196"/>
      <c r="G85" s="374"/>
    </row>
    <row r="86" spans="1:7" s="20" customFormat="1" ht="13.5" thickBot="1" x14ac:dyDescent="0.3">
      <c r="A86" s="377" t="s">
        <v>800</v>
      </c>
      <c r="B86" s="36"/>
      <c r="C86" s="37" t="s">
        <v>801</v>
      </c>
      <c r="D86" s="36"/>
      <c r="E86" s="33"/>
      <c r="F86" s="38"/>
      <c r="G86" s="362">
        <v>0</v>
      </c>
    </row>
    <row r="87" spans="1:7" s="22" customFormat="1" ht="14.25" x14ac:dyDescent="0.2">
      <c r="A87" s="371" t="s">
        <v>637</v>
      </c>
      <c r="B87" s="208" t="s">
        <v>96</v>
      </c>
      <c r="C87" s="209" t="s">
        <v>97</v>
      </c>
      <c r="D87" s="210" t="s">
        <v>678</v>
      </c>
      <c r="E87" s="211">
        <v>37.11</v>
      </c>
      <c r="F87" s="281"/>
      <c r="G87" s="364"/>
    </row>
    <row r="88" spans="1:7" s="22" customFormat="1" ht="25.5" x14ac:dyDescent="0.2">
      <c r="A88" s="372" t="s">
        <v>802</v>
      </c>
      <c r="B88" s="212" t="s">
        <v>697</v>
      </c>
      <c r="C88" s="213" t="s">
        <v>698</v>
      </c>
      <c r="D88" s="214" t="s">
        <v>676</v>
      </c>
      <c r="E88" s="181">
        <v>2674.2</v>
      </c>
      <c r="F88" s="282"/>
      <c r="G88" s="366"/>
    </row>
    <row r="89" spans="1:7" s="22" customFormat="1" ht="25.5" x14ac:dyDescent="0.2">
      <c r="A89" s="372" t="s">
        <v>803</v>
      </c>
      <c r="B89" s="212" t="s">
        <v>699</v>
      </c>
      <c r="C89" s="213" t="s">
        <v>700</v>
      </c>
      <c r="D89" s="214" t="s">
        <v>676</v>
      </c>
      <c r="E89" s="181">
        <v>1253.69</v>
      </c>
      <c r="F89" s="282"/>
      <c r="G89" s="366"/>
    </row>
    <row r="90" spans="1:7" s="22" customFormat="1" ht="14.25" x14ac:dyDescent="0.2">
      <c r="A90" s="372" t="s">
        <v>804</v>
      </c>
      <c r="B90" s="212" t="s">
        <v>102</v>
      </c>
      <c r="C90" s="213" t="s">
        <v>103</v>
      </c>
      <c r="D90" s="214" t="s">
        <v>678</v>
      </c>
      <c r="E90" s="181">
        <v>6.38</v>
      </c>
      <c r="F90" s="282"/>
      <c r="G90" s="366"/>
    </row>
    <row r="91" spans="1:7" s="22" customFormat="1" ht="13.5" thickBot="1" x14ac:dyDescent="0.3">
      <c r="A91" s="378"/>
      <c r="B91" s="215"/>
      <c r="C91" s="216"/>
      <c r="D91" s="217"/>
      <c r="E91" s="218"/>
      <c r="F91" s="219"/>
      <c r="G91" s="379"/>
    </row>
    <row r="92" spans="1:7" s="20" customFormat="1" ht="13.5" thickBot="1" x14ac:dyDescent="0.3">
      <c r="A92" s="377" t="s">
        <v>805</v>
      </c>
      <c r="B92" s="36"/>
      <c r="C92" s="37" t="s">
        <v>941</v>
      </c>
      <c r="D92" s="36"/>
      <c r="E92" s="36"/>
      <c r="F92" s="38"/>
      <c r="G92" s="362">
        <v>0</v>
      </c>
    </row>
    <row r="93" spans="1:7" s="29" customFormat="1" x14ac:dyDescent="0.2">
      <c r="A93" s="371" t="s">
        <v>638</v>
      </c>
      <c r="B93" s="220" t="s">
        <v>125</v>
      </c>
      <c r="C93" s="176" t="s">
        <v>126</v>
      </c>
      <c r="D93" s="177" t="s">
        <v>676</v>
      </c>
      <c r="E93" s="211">
        <v>7855.78</v>
      </c>
      <c r="F93" s="277"/>
      <c r="G93" s="364"/>
    </row>
    <row r="94" spans="1:7" s="29" customFormat="1" x14ac:dyDescent="0.2">
      <c r="A94" s="372" t="s">
        <v>639</v>
      </c>
      <c r="B94" s="204" t="s">
        <v>127</v>
      </c>
      <c r="C94" s="179" t="s">
        <v>128</v>
      </c>
      <c r="D94" s="180" t="s">
        <v>676</v>
      </c>
      <c r="E94" s="181">
        <v>1531.73</v>
      </c>
      <c r="F94" s="278"/>
      <c r="G94" s="366"/>
    </row>
    <row r="95" spans="1:7" s="29" customFormat="1" x14ac:dyDescent="0.2">
      <c r="A95" s="372" t="s">
        <v>640</v>
      </c>
      <c r="B95" s="204" t="s">
        <v>129</v>
      </c>
      <c r="C95" s="179" t="s">
        <v>130</v>
      </c>
      <c r="D95" s="180" t="s">
        <v>676</v>
      </c>
      <c r="E95" s="181">
        <v>6324.05</v>
      </c>
      <c r="F95" s="278"/>
      <c r="G95" s="366"/>
    </row>
    <row r="96" spans="1:7" s="29" customFormat="1" ht="25.5" x14ac:dyDescent="0.2">
      <c r="A96" s="372" t="s">
        <v>806</v>
      </c>
      <c r="B96" s="221" t="s">
        <v>704</v>
      </c>
      <c r="C96" s="179" t="s">
        <v>762</v>
      </c>
      <c r="D96" s="180" t="s">
        <v>676</v>
      </c>
      <c r="E96" s="279">
        <v>1531.73</v>
      </c>
      <c r="F96" s="278"/>
      <c r="G96" s="366"/>
    </row>
    <row r="97" spans="1:7" s="29" customFormat="1" ht="13.5" thickBot="1" x14ac:dyDescent="0.25">
      <c r="A97" s="378"/>
      <c r="B97" s="215"/>
      <c r="C97" s="222"/>
      <c r="D97" s="223"/>
      <c r="E97" s="218"/>
      <c r="F97" s="219"/>
      <c r="G97" s="379"/>
    </row>
    <row r="98" spans="1:7" s="29" customFormat="1" ht="13.5" thickBot="1" x14ac:dyDescent="0.3">
      <c r="A98" s="377" t="s">
        <v>807</v>
      </c>
      <c r="B98" s="36"/>
      <c r="C98" s="37" t="s">
        <v>942</v>
      </c>
      <c r="D98" s="36"/>
      <c r="E98" s="36"/>
      <c r="F98" s="38"/>
      <c r="G98" s="362">
        <v>0</v>
      </c>
    </row>
    <row r="99" spans="1:7" s="29" customFormat="1" x14ac:dyDescent="0.2">
      <c r="A99" s="371" t="s">
        <v>1087</v>
      </c>
      <c r="B99" s="220" t="s">
        <v>122</v>
      </c>
      <c r="C99" s="176" t="s">
        <v>123</v>
      </c>
      <c r="D99" s="177" t="s">
        <v>678</v>
      </c>
      <c r="E99" s="211">
        <v>182.87</v>
      </c>
      <c r="F99" s="277"/>
      <c r="G99" s="364"/>
    </row>
    <row r="100" spans="1:7" s="29" customFormat="1" ht="25.5" x14ac:dyDescent="0.2">
      <c r="A100" s="372" t="s">
        <v>641</v>
      </c>
      <c r="B100" s="204" t="s">
        <v>124</v>
      </c>
      <c r="C100" s="179" t="s">
        <v>787</v>
      </c>
      <c r="D100" s="180" t="s">
        <v>676</v>
      </c>
      <c r="E100" s="181">
        <v>2612.5100000000002</v>
      </c>
      <c r="F100" s="278"/>
      <c r="G100" s="366"/>
    </row>
    <row r="101" spans="1:7" s="29" customFormat="1" ht="13.15" customHeight="1" x14ac:dyDescent="0.2">
      <c r="A101" s="372" t="s">
        <v>642</v>
      </c>
      <c r="B101" s="204" t="s">
        <v>133</v>
      </c>
      <c r="C101" s="179" t="s">
        <v>134</v>
      </c>
      <c r="D101" s="180" t="s">
        <v>676</v>
      </c>
      <c r="E101" s="181">
        <v>2612.5100000000002</v>
      </c>
      <c r="F101" s="278"/>
      <c r="G101" s="366"/>
    </row>
    <row r="102" spans="1:7" s="29" customFormat="1" ht="12.6" customHeight="1" x14ac:dyDescent="0.2">
      <c r="A102" s="372" t="s">
        <v>943</v>
      </c>
      <c r="B102" s="204" t="s">
        <v>135</v>
      </c>
      <c r="C102" s="179" t="s">
        <v>136</v>
      </c>
      <c r="D102" s="180" t="s">
        <v>677</v>
      </c>
      <c r="E102" s="181">
        <v>130.69999999999999</v>
      </c>
      <c r="F102" s="278"/>
      <c r="G102" s="366"/>
    </row>
    <row r="103" spans="1:7" s="29" customFormat="1" ht="13.15" customHeight="1" x14ac:dyDescent="0.2">
      <c r="A103" s="372" t="s">
        <v>944</v>
      </c>
      <c r="B103" s="204" t="s">
        <v>137</v>
      </c>
      <c r="C103" s="179" t="s">
        <v>138</v>
      </c>
      <c r="D103" s="180" t="s">
        <v>677</v>
      </c>
      <c r="E103" s="181">
        <v>1557.81</v>
      </c>
      <c r="F103" s="278"/>
      <c r="G103" s="366"/>
    </row>
    <row r="104" spans="1:7" s="29" customFormat="1" ht="13.15" customHeight="1" x14ac:dyDescent="0.2">
      <c r="A104" s="372" t="s">
        <v>945</v>
      </c>
      <c r="B104" s="204" t="s">
        <v>139</v>
      </c>
      <c r="C104" s="179" t="s">
        <v>140</v>
      </c>
      <c r="D104" s="180" t="s">
        <v>676</v>
      </c>
      <c r="E104" s="181">
        <v>2768.29</v>
      </c>
      <c r="F104" s="278"/>
      <c r="G104" s="366"/>
    </row>
    <row r="105" spans="1:7" s="29" customFormat="1" x14ac:dyDescent="0.2">
      <c r="A105" s="372" t="s">
        <v>946</v>
      </c>
      <c r="B105" s="204" t="s">
        <v>19</v>
      </c>
      <c r="C105" s="179" t="s">
        <v>20</v>
      </c>
      <c r="D105" s="180" t="s">
        <v>676</v>
      </c>
      <c r="E105" s="181">
        <v>2768.29</v>
      </c>
      <c r="F105" s="278"/>
      <c r="G105" s="366"/>
    </row>
    <row r="106" spans="1:7" s="29" customFormat="1" ht="15.75" thickBot="1" x14ac:dyDescent="0.25">
      <c r="A106" s="378"/>
      <c r="B106" s="224"/>
      <c r="C106" s="222"/>
      <c r="D106" s="223"/>
      <c r="E106" s="218"/>
      <c r="F106" s="283"/>
      <c r="G106" s="379"/>
    </row>
    <row r="107" spans="1:7" s="20" customFormat="1" ht="13.5" thickBot="1" x14ac:dyDescent="0.3">
      <c r="A107" s="377" t="s">
        <v>809</v>
      </c>
      <c r="B107" s="36"/>
      <c r="C107" s="37" t="s">
        <v>808</v>
      </c>
      <c r="D107" s="36"/>
      <c r="E107" s="36"/>
      <c r="F107" s="39"/>
      <c r="G107" s="362">
        <v>0</v>
      </c>
    </row>
    <row r="108" spans="1:7" s="22" customFormat="1" ht="25.5" x14ac:dyDescent="0.2">
      <c r="A108" s="371" t="s">
        <v>643</v>
      </c>
      <c r="B108" s="220" t="s">
        <v>142</v>
      </c>
      <c r="C108" s="176" t="s">
        <v>763</v>
      </c>
      <c r="D108" s="177" t="s">
        <v>676</v>
      </c>
      <c r="E108" s="211">
        <v>2132.7600000000002</v>
      </c>
      <c r="F108" s="277"/>
      <c r="G108" s="376"/>
    </row>
    <row r="109" spans="1:7" s="22" customFormat="1" ht="25.5" x14ac:dyDescent="0.2">
      <c r="A109" s="372" t="s">
        <v>644</v>
      </c>
      <c r="B109" s="204" t="s">
        <v>143</v>
      </c>
      <c r="C109" s="179" t="s">
        <v>1070</v>
      </c>
      <c r="D109" s="180" t="s">
        <v>676</v>
      </c>
      <c r="E109" s="181">
        <v>479.75</v>
      </c>
      <c r="F109" s="278"/>
      <c r="G109" s="380"/>
    </row>
    <row r="110" spans="1:7" s="22" customFormat="1" ht="13.5" thickBot="1" x14ac:dyDescent="0.3">
      <c r="A110" s="373"/>
      <c r="B110" s="192"/>
      <c r="C110" s="193"/>
      <c r="D110" s="194"/>
      <c r="E110" s="194"/>
      <c r="F110" s="284"/>
      <c r="G110" s="374"/>
    </row>
    <row r="111" spans="1:7" s="22" customFormat="1" ht="13.5" thickBot="1" x14ac:dyDescent="0.3">
      <c r="A111" s="377" t="s">
        <v>811</v>
      </c>
      <c r="B111" s="36"/>
      <c r="C111" s="37" t="s">
        <v>810</v>
      </c>
      <c r="D111" s="36"/>
      <c r="E111" s="36"/>
      <c r="F111" s="39"/>
      <c r="G111" s="362">
        <v>0</v>
      </c>
    </row>
    <row r="112" spans="1:7" s="22" customFormat="1" ht="25.5" x14ac:dyDescent="0.2">
      <c r="A112" s="381" t="s">
        <v>645</v>
      </c>
      <c r="B112" s="220" t="s">
        <v>144</v>
      </c>
      <c r="C112" s="176" t="s">
        <v>145</v>
      </c>
      <c r="D112" s="177" t="s">
        <v>667</v>
      </c>
      <c r="E112" s="225">
        <v>1</v>
      </c>
      <c r="F112" s="277"/>
      <c r="G112" s="382"/>
    </row>
    <row r="113" spans="1:7" s="22" customFormat="1" ht="25.5" x14ac:dyDescent="0.2">
      <c r="A113" s="383" t="s">
        <v>813</v>
      </c>
      <c r="B113" s="204" t="s">
        <v>146</v>
      </c>
      <c r="C113" s="179" t="s">
        <v>147</v>
      </c>
      <c r="D113" s="180" t="s">
        <v>667</v>
      </c>
      <c r="E113" s="185">
        <v>3</v>
      </c>
      <c r="F113" s="278"/>
      <c r="G113" s="367"/>
    </row>
    <row r="114" spans="1:7" s="22" customFormat="1" ht="25.5" x14ac:dyDescent="0.2">
      <c r="A114" s="383" t="s">
        <v>814</v>
      </c>
      <c r="B114" s="204" t="s">
        <v>148</v>
      </c>
      <c r="C114" s="179" t="s">
        <v>149</v>
      </c>
      <c r="D114" s="180" t="s">
        <v>667</v>
      </c>
      <c r="E114" s="185">
        <v>61</v>
      </c>
      <c r="F114" s="278"/>
      <c r="G114" s="367"/>
    </row>
    <row r="115" spans="1:7" s="22" customFormat="1" ht="25.5" x14ac:dyDescent="0.2">
      <c r="A115" s="383" t="s">
        <v>815</v>
      </c>
      <c r="B115" s="204" t="s">
        <v>150</v>
      </c>
      <c r="C115" s="179" t="s">
        <v>151</v>
      </c>
      <c r="D115" s="180" t="s">
        <v>667</v>
      </c>
      <c r="E115" s="185">
        <v>49</v>
      </c>
      <c r="F115" s="278"/>
      <c r="G115" s="367"/>
    </row>
    <row r="116" spans="1:7" s="22" customFormat="1" ht="25.5" x14ac:dyDescent="0.2">
      <c r="A116" s="383" t="s">
        <v>816</v>
      </c>
      <c r="B116" s="204" t="s">
        <v>171</v>
      </c>
      <c r="C116" s="179" t="s">
        <v>172</v>
      </c>
      <c r="D116" s="180" t="s">
        <v>676</v>
      </c>
      <c r="E116" s="279">
        <v>15.16</v>
      </c>
      <c r="F116" s="282"/>
      <c r="G116" s="366"/>
    </row>
    <row r="117" spans="1:7" s="22" customFormat="1" x14ac:dyDescent="0.2">
      <c r="A117" s="383" t="s">
        <v>953</v>
      </c>
      <c r="B117" s="204" t="s">
        <v>162</v>
      </c>
      <c r="C117" s="179" t="s">
        <v>163</v>
      </c>
      <c r="D117" s="180" t="s">
        <v>676</v>
      </c>
      <c r="E117" s="185">
        <v>2.8</v>
      </c>
      <c r="F117" s="278"/>
      <c r="G117" s="367"/>
    </row>
    <row r="118" spans="1:7" s="22" customFormat="1" ht="13.15" customHeight="1" x14ac:dyDescent="0.2">
      <c r="A118" s="383" t="s">
        <v>954</v>
      </c>
      <c r="B118" s="204" t="s">
        <v>165</v>
      </c>
      <c r="C118" s="179" t="s">
        <v>166</v>
      </c>
      <c r="D118" s="180" t="s">
        <v>677</v>
      </c>
      <c r="E118" s="185">
        <v>27.2</v>
      </c>
      <c r="F118" s="278"/>
      <c r="G118" s="367"/>
    </row>
    <row r="119" spans="1:7" s="22" customFormat="1" x14ac:dyDescent="0.2">
      <c r="A119" s="383" t="s">
        <v>955</v>
      </c>
      <c r="B119" s="226" t="s">
        <v>1152</v>
      </c>
      <c r="C119" s="227" t="s">
        <v>624</v>
      </c>
      <c r="D119" s="228" t="s">
        <v>7</v>
      </c>
      <c r="E119" s="185">
        <v>904.38</v>
      </c>
      <c r="F119" s="285"/>
      <c r="G119" s="384"/>
    </row>
    <row r="120" spans="1:7" s="22" customFormat="1" ht="25.5" x14ac:dyDescent="0.2">
      <c r="A120" s="383" t="s">
        <v>956</v>
      </c>
      <c r="B120" s="226" t="s">
        <v>141</v>
      </c>
      <c r="C120" s="179" t="s">
        <v>705</v>
      </c>
      <c r="D120" s="180" t="s">
        <v>676</v>
      </c>
      <c r="E120" s="286">
        <v>17.88</v>
      </c>
      <c r="F120" s="278"/>
      <c r="G120" s="385"/>
    </row>
    <row r="121" spans="1:7" s="22" customFormat="1" ht="25.5" x14ac:dyDescent="0.2">
      <c r="A121" s="383" t="s">
        <v>957</v>
      </c>
      <c r="B121" s="226" t="s">
        <v>152</v>
      </c>
      <c r="C121" s="179" t="s">
        <v>153</v>
      </c>
      <c r="D121" s="180" t="s">
        <v>677</v>
      </c>
      <c r="E121" s="185">
        <v>100</v>
      </c>
      <c r="F121" s="278"/>
      <c r="G121" s="367"/>
    </row>
    <row r="122" spans="1:7" s="22" customFormat="1" ht="26.25" customHeight="1" x14ac:dyDescent="0.2">
      <c r="A122" s="383" t="s">
        <v>958</v>
      </c>
      <c r="B122" s="207" t="s">
        <v>154</v>
      </c>
      <c r="C122" s="179" t="s">
        <v>155</v>
      </c>
      <c r="D122" s="180" t="s">
        <v>676</v>
      </c>
      <c r="E122" s="181">
        <v>19.149999999999999</v>
      </c>
      <c r="F122" s="278"/>
      <c r="G122" s="366"/>
    </row>
    <row r="123" spans="1:7" s="22" customFormat="1" ht="27.75" customHeight="1" x14ac:dyDescent="0.2">
      <c r="A123" s="383" t="s">
        <v>959</v>
      </c>
      <c r="B123" s="191" t="s">
        <v>156</v>
      </c>
      <c r="C123" s="179" t="s">
        <v>157</v>
      </c>
      <c r="D123" s="180" t="s">
        <v>676</v>
      </c>
      <c r="E123" s="181">
        <v>24.04</v>
      </c>
      <c r="F123" s="278"/>
      <c r="G123" s="366"/>
    </row>
    <row r="124" spans="1:7" s="22" customFormat="1" x14ac:dyDescent="0.2">
      <c r="A124" s="383" t="s">
        <v>960</v>
      </c>
      <c r="B124" s="191" t="s">
        <v>167</v>
      </c>
      <c r="C124" s="179" t="s">
        <v>707</v>
      </c>
      <c r="D124" s="180" t="s">
        <v>676</v>
      </c>
      <c r="E124" s="181">
        <v>10.8</v>
      </c>
      <c r="F124" s="278"/>
      <c r="G124" s="366"/>
    </row>
    <row r="125" spans="1:7" s="22" customFormat="1" x14ac:dyDescent="0.2">
      <c r="A125" s="383" t="s">
        <v>961</v>
      </c>
      <c r="B125" s="191" t="s">
        <v>708</v>
      </c>
      <c r="C125" s="179" t="s">
        <v>709</v>
      </c>
      <c r="D125" s="180" t="s">
        <v>676</v>
      </c>
      <c r="E125" s="181">
        <v>174.79</v>
      </c>
      <c r="F125" s="278"/>
      <c r="G125" s="366"/>
    </row>
    <row r="126" spans="1:7" s="22" customFormat="1" x14ac:dyDescent="0.2">
      <c r="A126" s="383" t="s">
        <v>962</v>
      </c>
      <c r="B126" s="191" t="s">
        <v>168</v>
      </c>
      <c r="C126" s="179" t="s">
        <v>710</v>
      </c>
      <c r="D126" s="180" t="s">
        <v>676</v>
      </c>
      <c r="E126" s="181">
        <v>89.76</v>
      </c>
      <c r="F126" s="278"/>
      <c r="G126" s="366"/>
    </row>
    <row r="127" spans="1:7" s="22" customFormat="1" ht="25.5" x14ac:dyDescent="0.2">
      <c r="A127" s="383" t="s">
        <v>963</v>
      </c>
      <c r="B127" s="191" t="s">
        <v>169</v>
      </c>
      <c r="C127" s="179" t="s">
        <v>170</v>
      </c>
      <c r="D127" s="180" t="s">
        <v>676</v>
      </c>
      <c r="E127" s="181">
        <v>14.99</v>
      </c>
      <c r="F127" s="278"/>
      <c r="G127" s="366"/>
    </row>
    <row r="128" spans="1:7" s="22" customFormat="1" x14ac:dyDescent="0.2">
      <c r="A128" s="383" t="s">
        <v>964</v>
      </c>
      <c r="B128" s="207" t="s">
        <v>179</v>
      </c>
      <c r="C128" s="179" t="s">
        <v>180</v>
      </c>
      <c r="D128" s="180" t="s">
        <v>667</v>
      </c>
      <c r="E128" s="181">
        <v>112</v>
      </c>
      <c r="F128" s="278"/>
      <c r="G128" s="366"/>
    </row>
    <row r="129" spans="1:7" s="22" customFormat="1" ht="25.5" x14ac:dyDescent="0.2">
      <c r="A129" s="383" t="s">
        <v>965</v>
      </c>
      <c r="B129" s="207" t="s">
        <v>164</v>
      </c>
      <c r="C129" s="179" t="s">
        <v>706</v>
      </c>
      <c r="D129" s="180" t="s">
        <v>676</v>
      </c>
      <c r="E129" s="181">
        <v>290.51</v>
      </c>
      <c r="F129" s="278"/>
      <c r="G129" s="366"/>
    </row>
    <row r="130" spans="1:7" s="22" customFormat="1" x14ac:dyDescent="0.2">
      <c r="A130" s="383" t="s">
        <v>966</v>
      </c>
      <c r="B130" s="191" t="s">
        <v>173</v>
      </c>
      <c r="C130" s="179" t="s">
        <v>174</v>
      </c>
      <c r="D130" s="180" t="s">
        <v>676</v>
      </c>
      <c r="E130" s="181">
        <v>275.35000000000002</v>
      </c>
      <c r="F130" s="278"/>
      <c r="G130" s="366"/>
    </row>
    <row r="131" spans="1:7" s="22" customFormat="1" x14ac:dyDescent="0.2">
      <c r="A131" s="383" t="s">
        <v>967</v>
      </c>
      <c r="B131" s="191" t="s">
        <v>175</v>
      </c>
      <c r="C131" s="179" t="s">
        <v>176</v>
      </c>
      <c r="D131" s="180" t="s">
        <v>676</v>
      </c>
      <c r="E131" s="181">
        <v>15.16</v>
      </c>
      <c r="F131" s="278"/>
      <c r="G131" s="366"/>
    </row>
    <row r="132" spans="1:7" s="22" customFormat="1" ht="25.5" x14ac:dyDescent="0.2">
      <c r="A132" s="383" t="s">
        <v>968</v>
      </c>
      <c r="B132" s="191" t="s">
        <v>177</v>
      </c>
      <c r="C132" s="179" t="s">
        <v>711</v>
      </c>
      <c r="D132" s="180" t="s">
        <v>679</v>
      </c>
      <c r="E132" s="181">
        <v>114</v>
      </c>
      <c r="F132" s="278"/>
      <c r="G132" s="366"/>
    </row>
    <row r="133" spans="1:7" s="22" customFormat="1" ht="25.5" x14ac:dyDescent="0.2">
      <c r="A133" s="383" t="s">
        <v>969</v>
      </c>
      <c r="B133" s="191" t="s">
        <v>178</v>
      </c>
      <c r="C133" s="179" t="s">
        <v>712</v>
      </c>
      <c r="D133" s="180" t="s">
        <v>679</v>
      </c>
      <c r="E133" s="181">
        <v>26</v>
      </c>
      <c r="F133" s="278"/>
      <c r="G133" s="366"/>
    </row>
    <row r="134" spans="1:7" s="22" customFormat="1" ht="25.5" x14ac:dyDescent="0.2">
      <c r="A134" s="383" t="s">
        <v>970</v>
      </c>
      <c r="B134" s="191" t="s">
        <v>181</v>
      </c>
      <c r="C134" s="179" t="s">
        <v>182</v>
      </c>
      <c r="D134" s="180" t="s">
        <v>667</v>
      </c>
      <c r="E134" s="181">
        <v>5</v>
      </c>
      <c r="F134" s="278"/>
      <c r="G134" s="366"/>
    </row>
    <row r="135" spans="1:7" s="22" customFormat="1" ht="13.5" thickBot="1" x14ac:dyDescent="0.3">
      <c r="A135" s="373"/>
      <c r="B135" s="192"/>
      <c r="C135" s="193"/>
      <c r="D135" s="194"/>
      <c r="E135" s="194"/>
      <c r="F135" s="196"/>
      <c r="G135" s="374"/>
    </row>
    <row r="136" spans="1:7" s="20" customFormat="1" ht="13.5" thickBot="1" x14ac:dyDescent="0.3">
      <c r="A136" s="377" t="s">
        <v>817</v>
      </c>
      <c r="B136" s="36"/>
      <c r="C136" s="37" t="s">
        <v>812</v>
      </c>
      <c r="D136" s="36"/>
      <c r="E136" s="36"/>
      <c r="F136" s="39"/>
      <c r="G136" s="362">
        <v>0</v>
      </c>
    </row>
    <row r="137" spans="1:7" s="22" customFormat="1" ht="13.15" customHeight="1" x14ac:dyDescent="0.2">
      <c r="A137" s="371" t="s">
        <v>646</v>
      </c>
      <c r="B137" s="229" t="s">
        <v>202</v>
      </c>
      <c r="C137" s="209" t="s">
        <v>203</v>
      </c>
      <c r="D137" s="210" t="s">
        <v>678</v>
      </c>
      <c r="E137" s="211">
        <v>49.63</v>
      </c>
      <c r="F137" s="281"/>
      <c r="G137" s="364"/>
    </row>
    <row r="138" spans="1:7" s="22" customFormat="1" ht="26.25" customHeight="1" x14ac:dyDescent="0.2">
      <c r="A138" s="372" t="s">
        <v>648</v>
      </c>
      <c r="B138" s="230" t="s">
        <v>200</v>
      </c>
      <c r="C138" s="213" t="s">
        <v>201</v>
      </c>
      <c r="D138" s="214" t="s">
        <v>676</v>
      </c>
      <c r="E138" s="181">
        <v>3014.04</v>
      </c>
      <c r="F138" s="282"/>
      <c r="G138" s="366"/>
    </row>
    <row r="139" spans="1:7" s="29" customFormat="1" ht="25.5" x14ac:dyDescent="0.2">
      <c r="A139" s="372" t="s">
        <v>782</v>
      </c>
      <c r="B139" s="230" t="s">
        <v>198</v>
      </c>
      <c r="C139" s="213" t="s">
        <v>199</v>
      </c>
      <c r="D139" s="214" t="s">
        <v>676</v>
      </c>
      <c r="E139" s="181">
        <v>2904.67</v>
      </c>
      <c r="F139" s="282"/>
      <c r="G139" s="366"/>
    </row>
    <row r="140" spans="1:7" s="22" customFormat="1" x14ac:dyDescent="0.2">
      <c r="A140" s="372" t="s">
        <v>783</v>
      </c>
      <c r="B140" s="230" t="s">
        <v>204</v>
      </c>
      <c r="C140" s="213" t="s">
        <v>205</v>
      </c>
      <c r="D140" s="214" t="s">
        <v>676</v>
      </c>
      <c r="E140" s="181">
        <v>2904.67</v>
      </c>
      <c r="F140" s="282"/>
      <c r="G140" s="366"/>
    </row>
    <row r="141" spans="1:7" s="22" customFormat="1" ht="25.5" x14ac:dyDescent="0.2">
      <c r="A141" s="372" t="s">
        <v>818</v>
      </c>
      <c r="B141" s="230" t="s">
        <v>206</v>
      </c>
      <c r="C141" s="213" t="s">
        <v>207</v>
      </c>
      <c r="D141" s="214" t="s">
        <v>676</v>
      </c>
      <c r="E141" s="181">
        <v>918.24</v>
      </c>
      <c r="F141" s="282"/>
      <c r="G141" s="366"/>
    </row>
    <row r="142" spans="1:7" s="40" customFormat="1" ht="13.5" thickBot="1" x14ac:dyDescent="0.3">
      <c r="A142" s="373"/>
      <c r="B142" s="215"/>
      <c r="C142" s="231"/>
      <c r="D142" s="197"/>
      <c r="E142" s="194"/>
      <c r="F142" s="196"/>
      <c r="G142" s="374"/>
    </row>
    <row r="143" spans="1:7" s="40" customFormat="1" ht="13.5" thickBot="1" x14ac:dyDescent="0.3">
      <c r="A143" s="377" t="s">
        <v>819</v>
      </c>
      <c r="B143" s="36"/>
      <c r="C143" s="37" t="s">
        <v>947</v>
      </c>
      <c r="D143" s="36"/>
      <c r="E143" s="36"/>
      <c r="F143" s="39"/>
      <c r="G143" s="362">
        <v>0</v>
      </c>
    </row>
    <row r="144" spans="1:7" s="40" customFormat="1" x14ac:dyDescent="0.2">
      <c r="A144" s="371" t="s">
        <v>649</v>
      </c>
      <c r="B144" s="190" t="s">
        <v>183</v>
      </c>
      <c r="C144" s="176" t="s">
        <v>184</v>
      </c>
      <c r="D144" s="177" t="s">
        <v>677</v>
      </c>
      <c r="E144" s="211">
        <v>262.8</v>
      </c>
      <c r="F144" s="277"/>
      <c r="G144" s="364"/>
    </row>
    <row r="145" spans="1:7" s="40" customFormat="1" ht="13.5" thickBot="1" x14ac:dyDescent="0.25">
      <c r="A145" s="378" t="s">
        <v>650</v>
      </c>
      <c r="B145" s="215" t="s">
        <v>185</v>
      </c>
      <c r="C145" s="222" t="s">
        <v>186</v>
      </c>
      <c r="D145" s="223" t="s">
        <v>686</v>
      </c>
      <c r="E145" s="218">
        <v>221.7</v>
      </c>
      <c r="F145" s="287"/>
      <c r="G145" s="379"/>
    </row>
    <row r="146" spans="1:7" s="40" customFormat="1" ht="13.5" thickBot="1" x14ac:dyDescent="0.3">
      <c r="A146" s="377" t="s">
        <v>822</v>
      </c>
      <c r="B146" s="36"/>
      <c r="C146" s="37" t="s">
        <v>971</v>
      </c>
      <c r="D146" s="36"/>
      <c r="E146" s="36"/>
      <c r="F146" s="39"/>
      <c r="G146" s="362">
        <v>0</v>
      </c>
    </row>
    <row r="147" spans="1:7" s="40" customFormat="1" ht="12.6" customHeight="1" x14ac:dyDescent="0.2">
      <c r="A147" s="371" t="s">
        <v>651</v>
      </c>
      <c r="B147" s="190" t="s">
        <v>108</v>
      </c>
      <c r="C147" s="176" t="s">
        <v>109</v>
      </c>
      <c r="D147" s="177" t="s">
        <v>686</v>
      </c>
      <c r="E147" s="211">
        <v>37276.68</v>
      </c>
      <c r="F147" s="277"/>
      <c r="G147" s="364"/>
    </row>
    <row r="148" spans="1:7" s="40" customFormat="1" ht="25.5" x14ac:dyDescent="0.2">
      <c r="A148" s="372" t="s">
        <v>1088</v>
      </c>
      <c r="B148" s="191" t="s">
        <v>113</v>
      </c>
      <c r="C148" s="179" t="s">
        <v>701</v>
      </c>
      <c r="D148" s="180" t="s">
        <v>676</v>
      </c>
      <c r="E148" s="181">
        <v>2662.62</v>
      </c>
      <c r="F148" s="278"/>
      <c r="G148" s="366"/>
    </row>
    <row r="149" spans="1:7" s="40" customFormat="1" ht="13.9" customHeight="1" x14ac:dyDescent="0.2">
      <c r="A149" s="372" t="s">
        <v>652</v>
      </c>
      <c r="B149" s="191" t="s">
        <v>702</v>
      </c>
      <c r="C149" s="179" t="s">
        <v>119</v>
      </c>
      <c r="D149" s="180" t="s">
        <v>677</v>
      </c>
      <c r="E149" s="181">
        <v>438.2</v>
      </c>
      <c r="F149" s="278"/>
      <c r="G149" s="366"/>
    </row>
    <row r="150" spans="1:7" s="40" customFormat="1" ht="13.9" customHeight="1" x14ac:dyDescent="0.2">
      <c r="A150" s="372" t="s">
        <v>823</v>
      </c>
      <c r="B150" s="191" t="s">
        <v>703</v>
      </c>
      <c r="C150" s="179" t="s">
        <v>120</v>
      </c>
      <c r="D150" s="180" t="s">
        <v>677</v>
      </c>
      <c r="E150" s="181">
        <v>166.6</v>
      </c>
      <c r="F150" s="278"/>
      <c r="G150" s="366"/>
    </row>
    <row r="151" spans="1:7" s="40" customFormat="1" ht="13.5" thickBot="1" x14ac:dyDescent="0.3">
      <c r="A151" s="373"/>
      <c r="B151" s="215"/>
      <c r="C151" s="231"/>
      <c r="D151" s="197"/>
      <c r="E151" s="194"/>
      <c r="F151" s="196"/>
      <c r="G151" s="374"/>
    </row>
    <row r="152" spans="1:7" s="20" customFormat="1" ht="13.5" thickBot="1" x14ac:dyDescent="0.3">
      <c r="A152" s="377" t="s">
        <v>824</v>
      </c>
      <c r="B152" s="36"/>
      <c r="C152" s="37" t="s">
        <v>208</v>
      </c>
      <c r="D152" s="36"/>
      <c r="E152" s="36"/>
      <c r="F152" s="39"/>
      <c r="G152" s="362">
        <v>0</v>
      </c>
    </row>
    <row r="153" spans="1:7" s="35" customFormat="1" x14ac:dyDescent="0.2">
      <c r="A153" s="371" t="s">
        <v>653</v>
      </c>
      <c r="B153" s="232" t="s">
        <v>209</v>
      </c>
      <c r="C153" s="176" t="s">
        <v>210</v>
      </c>
      <c r="D153" s="177" t="s">
        <v>676</v>
      </c>
      <c r="E153" s="211">
        <v>184.94</v>
      </c>
      <c r="F153" s="277"/>
      <c r="G153" s="364"/>
    </row>
    <row r="154" spans="1:7" s="35" customFormat="1" x14ac:dyDescent="0.2">
      <c r="A154" s="372" t="s">
        <v>826</v>
      </c>
      <c r="B154" s="207" t="s">
        <v>211</v>
      </c>
      <c r="C154" s="179" t="s">
        <v>212</v>
      </c>
      <c r="D154" s="180" t="s">
        <v>676</v>
      </c>
      <c r="E154" s="181">
        <v>2423.4899999999998</v>
      </c>
      <c r="F154" s="278"/>
      <c r="G154" s="366"/>
    </row>
    <row r="155" spans="1:7" s="35" customFormat="1" x14ac:dyDescent="0.2">
      <c r="A155" s="372" t="s">
        <v>827</v>
      </c>
      <c r="B155" s="230" t="s">
        <v>213</v>
      </c>
      <c r="C155" s="179" t="s">
        <v>214</v>
      </c>
      <c r="D155" s="180" t="s">
        <v>676</v>
      </c>
      <c r="E155" s="181">
        <v>4565.08</v>
      </c>
      <c r="F155" s="278"/>
      <c r="G155" s="366"/>
    </row>
    <row r="156" spans="1:7" s="35" customFormat="1" x14ac:dyDescent="0.2">
      <c r="A156" s="372" t="s">
        <v>828</v>
      </c>
      <c r="B156" s="207" t="s">
        <v>217</v>
      </c>
      <c r="C156" s="179" t="s">
        <v>218</v>
      </c>
      <c r="D156" s="180" t="s">
        <v>676</v>
      </c>
      <c r="E156" s="181">
        <v>2423.4899999999998</v>
      </c>
      <c r="F156" s="278"/>
      <c r="G156" s="366"/>
    </row>
    <row r="157" spans="1:7" s="35" customFormat="1" x14ac:dyDescent="0.2">
      <c r="A157" s="372" t="s">
        <v>829</v>
      </c>
      <c r="B157" s="230" t="s">
        <v>219</v>
      </c>
      <c r="C157" s="179" t="s">
        <v>220</v>
      </c>
      <c r="D157" s="180" t="s">
        <v>676</v>
      </c>
      <c r="E157" s="181">
        <v>4565.08</v>
      </c>
      <c r="F157" s="278"/>
      <c r="G157" s="366"/>
    </row>
    <row r="158" spans="1:7" s="35" customFormat="1" x14ac:dyDescent="0.2">
      <c r="A158" s="372" t="s">
        <v>830</v>
      </c>
      <c r="B158" s="230" t="s">
        <v>714</v>
      </c>
      <c r="C158" s="179" t="s">
        <v>715</v>
      </c>
      <c r="D158" s="180" t="s">
        <v>676</v>
      </c>
      <c r="E158" s="181">
        <v>184.94</v>
      </c>
      <c r="F158" s="278"/>
      <c r="G158" s="366"/>
    </row>
    <row r="159" spans="1:7" s="35" customFormat="1" x14ac:dyDescent="0.2">
      <c r="A159" s="372" t="s">
        <v>831</v>
      </c>
      <c r="B159" s="230" t="s">
        <v>215</v>
      </c>
      <c r="C159" s="179" t="s">
        <v>216</v>
      </c>
      <c r="D159" s="180" t="s">
        <v>686</v>
      </c>
      <c r="E159" s="181">
        <v>37276.68</v>
      </c>
      <c r="F159" s="278"/>
      <c r="G159" s="366"/>
    </row>
    <row r="160" spans="1:7" s="35" customFormat="1" ht="15.75" thickBot="1" x14ac:dyDescent="0.3">
      <c r="A160" s="386"/>
      <c r="B160" s="233"/>
      <c r="C160" s="234"/>
      <c r="D160" s="235"/>
      <c r="E160" s="194"/>
      <c r="F160" s="236"/>
      <c r="G160" s="374"/>
    </row>
    <row r="161" spans="1:7" s="20" customFormat="1" ht="13.5" thickBot="1" x14ac:dyDescent="0.3">
      <c r="A161" s="377" t="s">
        <v>832</v>
      </c>
      <c r="B161" s="36"/>
      <c r="C161" s="37" t="s">
        <v>820</v>
      </c>
      <c r="D161" s="36"/>
      <c r="E161" s="36"/>
      <c r="F161" s="39"/>
      <c r="G161" s="362">
        <v>0</v>
      </c>
    </row>
    <row r="162" spans="1:7" s="22" customFormat="1" x14ac:dyDescent="0.2">
      <c r="A162" s="371" t="s">
        <v>654</v>
      </c>
      <c r="B162" s="190" t="s">
        <v>233</v>
      </c>
      <c r="C162" s="176" t="s">
        <v>234</v>
      </c>
      <c r="D162" s="177" t="s">
        <v>667</v>
      </c>
      <c r="E162" s="211">
        <v>4</v>
      </c>
      <c r="F162" s="277"/>
      <c r="G162" s="364"/>
    </row>
    <row r="163" spans="1:7" s="22" customFormat="1" x14ac:dyDescent="0.2">
      <c r="A163" s="372" t="s">
        <v>784</v>
      </c>
      <c r="B163" s="191" t="s">
        <v>235</v>
      </c>
      <c r="C163" s="179" t="s">
        <v>236</v>
      </c>
      <c r="D163" s="180" t="s">
        <v>667</v>
      </c>
      <c r="E163" s="181">
        <v>4</v>
      </c>
      <c r="F163" s="278"/>
      <c r="G163" s="366"/>
    </row>
    <row r="164" spans="1:7" s="22" customFormat="1" x14ac:dyDescent="0.2">
      <c r="A164" s="372" t="s">
        <v>834</v>
      </c>
      <c r="B164" s="191" t="s">
        <v>237</v>
      </c>
      <c r="C164" s="179" t="s">
        <v>238</v>
      </c>
      <c r="D164" s="180" t="s">
        <v>667</v>
      </c>
      <c r="E164" s="181">
        <v>8</v>
      </c>
      <c r="F164" s="278"/>
      <c r="G164" s="366"/>
    </row>
    <row r="165" spans="1:7" s="22" customFormat="1" ht="28.5" customHeight="1" x14ac:dyDescent="0.2">
      <c r="A165" s="372" t="s">
        <v>835</v>
      </c>
      <c r="B165" s="191" t="s">
        <v>239</v>
      </c>
      <c r="C165" s="179" t="s">
        <v>240</v>
      </c>
      <c r="D165" s="180" t="s">
        <v>667</v>
      </c>
      <c r="E165" s="181">
        <v>4</v>
      </c>
      <c r="F165" s="278"/>
      <c r="G165" s="366"/>
    </row>
    <row r="166" spans="1:7" s="22" customFormat="1" ht="27" customHeight="1" x14ac:dyDescent="0.2">
      <c r="A166" s="372" t="s">
        <v>836</v>
      </c>
      <c r="B166" s="207" t="s">
        <v>241</v>
      </c>
      <c r="C166" s="179" t="s">
        <v>242</v>
      </c>
      <c r="D166" s="180" t="s">
        <v>667</v>
      </c>
      <c r="E166" s="181">
        <v>4</v>
      </c>
      <c r="F166" s="278"/>
      <c r="G166" s="366"/>
    </row>
    <row r="167" spans="1:7" s="22" customFormat="1" ht="12.6" customHeight="1" x14ac:dyDescent="0.2">
      <c r="A167" s="372" t="s">
        <v>837</v>
      </c>
      <c r="B167" s="191" t="s">
        <v>259</v>
      </c>
      <c r="C167" s="179" t="s">
        <v>260</v>
      </c>
      <c r="D167" s="180" t="s">
        <v>667</v>
      </c>
      <c r="E167" s="181">
        <v>4</v>
      </c>
      <c r="F167" s="278"/>
      <c r="G167" s="366"/>
    </row>
    <row r="168" spans="1:7" s="22" customFormat="1" ht="25.5" x14ac:dyDescent="0.2">
      <c r="A168" s="372" t="s">
        <v>838</v>
      </c>
      <c r="B168" s="191" t="s">
        <v>263</v>
      </c>
      <c r="C168" s="179" t="s">
        <v>264</v>
      </c>
      <c r="D168" s="180" t="s">
        <v>667</v>
      </c>
      <c r="E168" s="181">
        <v>4</v>
      </c>
      <c r="F168" s="278"/>
      <c r="G168" s="366"/>
    </row>
    <row r="169" spans="1:7" s="22" customFormat="1" ht="25.5" x14ac:dyDescent="0.2">
      <c r="A169" s="372" t="s">
        <v>839</v>
      </c>
      <c r="B169" s="191" t="s">
        <v>251</v>
      </c>
      <c r="C169" s="179" t="s">
        <v>252</v>
      </c>
      <c r="D169" s="180" t="s">
        <v>667</v>
      </c>
      <c r="E169" s="181">
        <v>228</v>
      </c>
      <c r="F169" s="278"/>
      <c r="G169" s="366"/>
    </row>
    <row r="170" spans="1:7" s="22" customFormat="1" ht="12.6" customHeight="1" x14ac:dyDescent="0.2">
      <c r="A170" s="372" t="s">
        <v>840</v>
      </c>
      <c r="B170" s="191" t="s">
        <v>255</v>
      </c>
      <c r="C170" s="179" t="s">
        <v>256</v>
      </c>
      <c r="D170" s="180" t="s">
        <v>667</v>
      </c>
      <c r="E170" s="181">
        <v>57</v>
      </c>
      <c r="F170" s="278"/>
      <c r="G170" s="366"/>
    </row>
    <row r="171" spans="1:7" s="22" customFormat="1" ht="25.5" x14ac:dyDescent="0.2">
      <c r="A171" s="372" t="s">
        <v>98</v>
      </c>
      <c r="B171" s="207" t="s">
        <v>261</v>
      </c>
      <c r="C171" s="179" t="s">
        <v>262</v>
      </c>
      <c r="D171" s="180" t="s">
        <v>667</v>
      </c>
      <c r="E171" s="181">
        <v>8</v>
      </c>
      <c r="F171" s="278"/>
      <c r="G171" s="366"/>
    </row>
    <row r="172" spans="1:7" s="22" customFormat="1" ht="25.5" x14ac:dyDescent="0.2">
      <c r="A172" s="372" t="s">
        <v>99</v>
      </c>
      <c r="B172" s="207" t="s">
        <v>269</v>
      </c>
      <c r="C172" s="179" t="s">
        <v>270</v>
      </c>
      <c r="D172" s="180" t="s">
        <v>667</v>
      </c>
      <c r="E172" s="181">
        <v>8</v>
      </c>
      <c r="F172" s="278"/>
      <c r="G172" s="366"/>
    </row>
    <row r="173" spans="1:7" s="22" customFormat="1" ht="25.5" x14ac:dyDescent="0.2">
      <c r="A173" s="372" t="s">
        <v>841</v>
      </c>
      <c r="B173" s="207" t="s">
        <v>275</v>
      </c>
      <c r="C173" s="179" t="s">
        <v>276</v>
      </c>
      <c r="D173" s="180" t="s">
        <v>667</v>
      </c>
      <c r="E173" s="181">
        <v>8</v>
      </c>
      <c r="F173" s="278"/>
      <c r="G173" s="366"/>
    </row>
    <row r="174" spans="1:7" s="22" customFormat="1" ht="25.5" x14ac:dyDescent="0.2">
      <c r="A174" s="372" t="s">
        <v>842</v>
      </c>
      <c r="B174" s="207" t="s">
        <v>271</v>
      </c>
      <c r="C174" s="179" t="s">
        <v>272</v>
      </c>
      <c r="D174" s="180" t="s">
        <v>667</v>
      </c>
      <c r="E174" s="181">
        <v>4</v>
      </c>
      <c r="F174" s="278"/>
      <c r="G174" s="366"/>
    </row>
    <row r="175" spans="1:7" s="22" customFormat="1" ht="25.5" x14ac:dyDescent="0.2">
      <c r="A175" s="372" t="s">
        <v>843</v>
      </c>
      <c r="B175" s="207" t="s">
        <v>273</v>
      </c>
      <c r="C175" s="179" t="s">
        <v>274</v>
      </c>
      <c r="D175" s="180" t="s">
        <v>667</v>
      </c>
      <c r="E175" s="181">
        <v>4</v>
      </c>
      <c r="F175" s="278"/>
      <c r="G175" s="366"/>
    </row>
    <row r="176" spans="1:7" s="22" customFormat="1" ht="25.5" x14ac:dyDescent="0.2">
      <c r="A176" s="372" t="s">
        <v>100</v>
      </c>
      <c r="B176" s="207" t="s">
        <v>277</v>
      </c>
      <c r="C176" s="179" t="s">
        <v>278</v>
      </c>
      <c r="D176" s="180" t="s">
        <v>667</v>
      </c>
      <c r="E176" s="181">
        <v>4</v>
      </c>
      <c r="F176" s="278"/>
      <c r="G176" s="366"/>
    </row>
    <row r="177" spans="1:7" s="22" customFormat="1" ht="25.5" x14ac:dyDescent="0.2">
      <c r="A177" s="372" t="s">
        <v>844</v>
      </c>
      <c r="B177" s="207" t="s">
        <v>279</v>
      </c>
      <c r="C177" s="179" t="s">
        <v>280</v>
      </c>
      <c r="D177" s="180" t="s">
        <v>667</v>
      </c>
      <c r="E177" s="181">
        <v>4</v>
      </c>
      <c r="F177" s="278"/>
      <c r="G177" s="366"/>
    </row>
    <row r="178" spans="1:7" s="22" customFormat="1" ht="25.5" x14ac:dyDescent="0.2">
      <c r="A178" s="372" t="s">
        <v>845</v>
      </c>
      <c r="B178" s="207" t="s">
        <v>281</v>
      </c>
      <c r="C178" s="179" t="s">
        <v>282</v>
      </c>
      <c r="D178" s="180" t="s">
        <v>667</v>
      </c>
      <c r="E178" s="181">
        <v>2</v>
      </c>
      <c r="F178" s="278"/>
      <c r="G178" s="366"/>
    </row>
    <row r="179" spans="1:7" s="22" customFormat="1" x14ac:dyDescent="0.2">
      <c r="A179" s="372" t="s">
        <v>846</v>
      </c>
      <c r="B179" s="191" t="s">
        <v>291</v>
      </c>
      <c r="C179" s="179" t="s">
        <v>292</v>
      </c>
      <c r="D179" s="180" t="s">
        <v>667</v>
      </c>
      <c r="E179" s="181">
        <v>2</v>
      </c>
      <c r="F179" s="278"/>
      <c r="G179" s="366"/>
    </row>
    <row r="180" spans="1:7" s="22" customFormat="1" x14ac:dyDescent="0.2">
      <c r="A180" s="372" t="s">
        <v>847</v>
      </c>
      <c r="B180" s="191" t="s">
        <v>293</v>
      </c>
      <c r="C180" s="179" t="s">
        <v>294</v>
      </c>
      <c r="D180" s="180" t="s">
        <v>667</v>
      </c>
      <c r="E180" s="181">
        <v>2</v>
      </c>
      <c r="F180" s="278"/>
      <c r="G180" s="366"/>
    </row>
    <row r="181" spans="1:7" s="22" customFormat="1" x14ac:dyDescent="0.2">
      <c r="A181" s="372" t="s">
        <v>101</v>
      </c>
      <c r="B181" s="191" t="s">
        <v>295</v>
      </c>
      <c r="C181" s="179" t="s">
        <v>296</v>
      </c>
      <c r="D181" s="180" t="s">
        <v>667</v>
      </c>
      <c r="E181" s="181">
        <v>2</v>
      </c>
      <c r="F181" s="278"/>
      <c r="G181" s="366"/>
    </row>
    <row r="182" spans="1:7" s="22" customFormat="1" ht="25.5" x14ac:dyDescent="0.2">
      <c r="A182" s="372" t="s">
        <v>848</v>
      </c>
      <c r="B182" s="191" t="s">
        <v>306</v>
      </c>
      <c r="C182" s="179" t="s">
        <v>766</v>
      </c>
      <c r="D182" s="180" t="s">
        <v>667</v>
      </c>
      <c r="E182" s="181">
        <v>2</v>
      </c>
      <c r="F182" s="278"/>
      <c r="G182" s="366"/>
    </row>
    <row r="183" spans="1:7" s="22" customFormat="1" ht="25.5" x14ac:dyDescent="0.2">
      <c r="A183" s="372" t="s">
        <v>849</v>
      </c>
      <c r="B183" s="191" t="s">
        <v>307</v>
      </c>
      <c r="C183" s="179" t="s">
        <v>767</v>
      </c>
      <c r="D183" s="180" t="s">
        <v>667</v>
      </c>
      <c r="E183" s="181">
        <v>2</v>
      </c>
      <c r="F183" s="278"/>
      <c r="G183" s="366"/>
    </row>
    <row r="184" spans="1:7" s="22" customFormat="1" x14ac:dyDescent="0.2">
      <c r="A184" s="372" t="s">
        <v>850</v>
      </c>
      <c r="B184" s="191" t="s">
        <v>314</v>
      </c>
      <c r="C184" s="179" t="s">
        <v>315</v>
      </c>
      <c r="D184" s="180" t="s">
        <v>677</v>
      </c>
      <c r="E184" s="181">
        <v>780</v>
      </c>
      <c r="F184" s="278"/>
      <c r="G184" s="366"/>
    </row>
    <row r="185" spans="1:7" s="22" customFormat="1" x14ac:dyDescent="0.2">
      <c r="A185" s="372" t="s">
        <v>851</v>
      </c>
      <c r="B185" s="191" t="s">
        <v>316</v>
      </c>
      <c r="C185" s="179" t="s">
        <v>317</v>
      </c>
      <c r="D185" s="180" t="s">
        <v>677</v>
      </c>
      <c r="E185" s="181">
        <v>470</v>
      </c>
      <c r="F185" s="278"/>
      <c r="G185" s="366"/>
    </row>
    <row r="186" spans="1:7" s="22" customFormat="1" x14ac:dyDescent="0.2">
      <c r="A186" s="372" t="s">
        <v>852</v>
      </c>
      <c r="B186" s="191" t="s">
        <v>318</v>
      </c>
      <c r="C186" s="179" t="s">
        <v>319</v>
      </c>
      <c r="D186" s="180" t="s">
        <v>677</v>
      </c>
      <c r="E186" s="181">
        <v>60</v>
      </c>
      <c r="F186" s="278"/>
      <c r="G186" s="366"/>
    </row>
    <row r="187" spans="1:7" s="22" customFormat="1" ht="25.5" x14ac:dyDescent="0.2">
      <c r="A187" s="372" t="s">
        <v>853</v>
      </c>
      <c r="B187" s="191" t="s">
        <v>324</v>
      </c>
      <c r="C187" s="179" t="s">
        <v>725</v>
      </c>
      <c r="D187" s="180" t="s">
        <v>677</v>
      </c>
      <c r="E187" s="181">
        <v>60</v>
      </c>
      <c r="F187" s="278"/>
      <c r="G187" s="366"/>
    </row>
    <row r="188" spans="1:7" s="22" customFormat="1" ht="25.5" x14ac:dyDescent="0.2">
      <c r="A188" s="372" t="s">
        <v>854</v>
      </c>
      <c r="B188" s="191" t="s">
        <v>325</v>
      </c>
      <c r="C188" s="179" t="s">
        <v>726</v>
      </c>
      <c r="D188" s="180" t="s">
        <v>677</v>
      </c>
      <c r="E188" s="181">
        <v>650</v>
      </c>
      <c r="F188" s="278"/>
      <c r="G188" s="366"/>
    </row>
    <row r="189" spans="1:7" s="22" customFormat="1" ht="25.5" x14ac:dyDescent="0.2">
      <c r="A189" s="372" t="s">
        <v>104</v>
      </c>
      <c r="B189" s="191" t="s">
        <v>326</v>
      </c>
      <c r="C189" s="179" t="s">
        <v>727</v>
      </c>
      <c r="D189" s="180" t="s">
        <v>677</v>
      </c>
      <c r="E189" s="181">
        <v>350</v>
      </c>
      <c r="F189" s="278"/>
      <c r="G189" s="366"/>
    </row>
    <row r="190" spans="1:7" s="22" customFormat="1" x14ac:dyDescent="0.2">
      <c r="A190" s="372" t="s">
        <v>855</v>
      </c>
      <c r="B190" s="191" t="s">
        <v>327</v>
      </c>
      <c r="C190" s="179" t="s">
        <v>328</v>
      </c>
      <c r="D190" s="180" t="s">
        <v>677</v>
      </c>
      <c r="E190" s="181">
        <v>203.75</v>
      </c>
      <c r="F190" s="278"/>
      <c r="G190" s="366"/>
    </row>
    <row r="191" spans="1:7" s="22" customFormat="1" x14ac:dyDescent="0.2">
      <c r="A191" s="372" t="s">
        <v>105</v>
      </c>
      <c r="B191" s="191" t="s">
        <v>329</v>
      </c>
      <c r="C191" s="179" t="s">
        <v>330</v>
      </c>
      <c r="D191" s="180" t="s">
        <v>677</v>
      </c>
      <c r="E191" s="181">
        <v>177.25</v>
      </c>
      <c r="F191" s="278"/>
      <c r="G191" s="366"/>
    </row>
    <row r="192" spans="1:7" s="22" customFormat="1" x14ac:dyDescent="0.2">
      <c r="A192" s="372" t="s">
        <v>106</v>
      </c>
      <c r="B192" s="191" t="s">
        <v>331</v>
      </c>
      <c r="C192" s="179" t="s">
        <v>332</v>
      </c>
      <c r="D192" s="180" t="s">
        <v>677</v>
      </c>
      <c r="E192" s="181">
        <v>709.5</v>
      </c>
      <c r="F192" s="278"/>
      <c r="G192" s="366"/>
    </row>
    <row r="193" spans="1:7" s="22" customFormat="1" x14ac:dyDescent="0.2">
      <c r="A193" s="372" t="s">
        <v>856</v>
      </c>
      <c r="B193" s="191" t="s">
        <v>337</v>
      </c>
      <c r="C193" s="179" t="s">
        <v>338</v>
      </c>
      <c r="D193" s="180" t="s">
        <v>677</v>
      </c>
      <c r="E193" s="181">
        <v>450</v>
      </c>
      <c r="F193" s="278"/>
      <c r="G193" s="366"/>
    </row>
    <row r="194" spans="1:7" s="22" customFormat="1" x14ac:dyDescent="0.2">
      <c r="A194" s="372" t="s">
        <v>857</v>
      </c>
      <c r="B194" s="191" t="s">
        <v>339</v>
      </c>
      <c r="C194" s="179" t="s">
        <v>340</v>
      </c>
      <c r="D194" s="180" t="s">
        <v>677</v>
      </c>
      <c r="E194" s="181">
        <v>370</v>
      </c>
      <c r="F194" s="278"/>
      <c r="G194" s="366"/>
    </row>
    <row r="195" spans="1:7" s="22" customFormat="1" x14ac:dyDescent="0.2">
      <c r="A195" s="372" t="s">
        <v>858</v>
      </c>
      <c r="B195" s="237" t="s">
        <v>341</v>
      </c>
      <c r="C195" s="179" t="s">
        <v>342</v>
      </c>
      <c r="D195" s="180" t="s">
        <v>677</v>
      </c>
      <c r="E195" s="181">
        <v>112</v>
      </c>
      <c r="F195" s="278"/>
      <c r="G195" s="366"/>
    </row>
    <row r="196" spans="1:7" s="22" customFormat="1" ht="25.5" x14ac:dyDescent="0.2">
      <c r="A196" s="372" t="s">
        <v>859</v>
      </c>
      <c r="B196" s="191" t="s">
        <v>343</v>
      </c>
      <c r="C196" s="179" t="s">
        <v>344</v>
      </c>
      <c r="D196" s="180" t="s">
        <v>677</v>
      </c>
      <c r="E196" s="181">
        <v>1250</v>
      </c>
      <c r="F196" s="278"/>
      <c r="G196" s="366"/>
    </row>
    <row r="197" spans="1:7" s="22" customFormat="1" ht="25.5" x14ac:dyDescent="0.2">
      <c r="A197" s="372" t="s">
        <v>860</v>
      </c>
      <c r="B197" s="191" t="s">
        <v>345</v>
      </c>
      <c r="C197" s="179" t="s">
        <v>346</v>
      </c>
      <c r="D197" s="180" t="s">
        <v>677</v>
      </c>
      <c r="E197" s="181">
        <v>750</v>
      </c>
      <c r="F197" s="278"/>
      <c r="G197" s="366"/>
    </row>
    <row r="198" spans="1:7" s="22" customFormat="1" x14ac:dyDescent="0.2">
      <c r="A198" s="372" t="s">
        <v>861</v>
      </c>
      <c r="B198" s="207" t="s">
        <v>347</v>
      </c>
      <c r="C198" s="179" t="s">
        <v>348</v>
      </c>
      <c r="D198" s="180" t="s">
        <v>677</v>
      </c>
      <c r="E198" s="181">
        <v>188.66</v>
      </c>
      <c r="F198" s="278"/>
      <c r="G198" s="366"/>
    </row>
    <row r="199" spans="1:7" s="22" customFormat="1" ht="12.6" customHeight="1" x14ac:dyDescent="0.2">
      <c r="A199" s="372" t="s">
        <v>949</v>
      </c>
      <c r="B199" s="191" t="s">
        <v>349</v>
      </c>
      <c r="C199" s="179" t="s">
        <v>768</v>
      </c>
      <c r="D199" s="180" t="s">
        <v>677</v>
      </c>
      <c r="E199" s="181">
        <v>377.32</v>
      </c>
      <c r="F199" s="278"/>
      <c r="G199" s="366"/>
    </row>
    <row r="200" spans="1:7" s="22" customFormat="1" x14ac:dyDescent="0.2">
      <c r="A200" s="372" t="s">
        <v>950</v>
      </c>
      <c r="B200" s="207" t="s">
        <v>351</v>
      </c>
      <c r="C200" s="179" t="s">
        <v>770</v>
      </c>
      <c r="D200" s="180" t="s">
        <v>667</v>
      </c>
      <c r="E200" s="181">
        <v>252</v>
      </c>
      <c r="F200" s="278"/>
      <c r="G200" s="366"/>
    </row>
    <row r="201" spans="1:7" s="22" customFormat="1" x14ac:dyDescent="0.2">
      <c r="A201" s="372" t="s">
        <v>107</v>
      </c>
      <c r="B201" s="191" t="s">
        <v>352</v>
      </c>
      <c r="C201" s="179" t="s">
        <v>771</v>
      </c>
      <c r="D201" s="180" t="s">
        <v>667</v>
      </c>
      <c r="E201" s="181">
        <v>503</v>
      </c>
      <c r="F201" s="278"/>
      <c r="G201" s="366"/>
    </row>
    <row r="202" spans="1:7" s="22" customFormat="1" ht="25.5" x14ac:dyDescent="0.2">
      <c r="A202" s="372" t="s">
        <v>951</v>
      </c>
      <c r="B202" s="191" t="s">
        <v>353</v>
      </c>
      <c r="C202" s="179" t="s">
        <v>354</v>
      </c>
      <c r="D202" s="180" t="s">
        <v>677</v>
      </c>
      <c r="E202" s="181">
        <v>49779.46</v>
      </c>
      <c r="F202" s="278"/>
      <c r="G202" s="366"/>
    </row>
    <row r="203" spans="1:7" s="22" customFormat="1" ht="25.5" x14ac:dyDescent="0.2">
      <c r="A203" s="372" t="s">
        <v>952</v>
      </c>
      <c r="B203" s="191" t="s">
        <v>355</v>
      </c>
      <c r="C203" s="179" t="s">
        <v>1071</v>
      </c>
      <c r="D203" s="180" t="s">
        <v>677</v>
      </c>
      <c r="E203" s="181">
        <v>8216.0499999999993</v>
      </c>
      <c r="F203" s="278"/>
      <c r="G203" s="366"/>
    </row>
    <row r="204" spans="1:7" s="22" customFormat="1" ht="25.5" x14ac:dyDescent="0.2">
      <c r="A204" s="372"/>
      <c r="B204" s="191" t="s">
        <v>1181</v>
      </c>
      <c r="C204" s="179" t="s">
        <v>1182</v>
      </c>
      <c r="D204" s="180" t="s">
        <v>677</v>
      </c>
      <c r="E204" s="181">
        <v>4866.91</v>
      </c>
      <c r="F204" s="278"/>
      <c r="G204" s="366"/>
    </row>
    <row r="205" spans="1:7" s="22" customFormat="1" ht="25.5" x14ac:dyDescent="0.2">
      <c r="A205" s="372" t="s">
        <v>972</v>
      </c>
      <c r="B205" s="191" t="s">
        <v>356</v>
      </c>
      <c r="C205" s="179" t="s">
        <v>357</v>
      </c>
      <c r="D205" s="180" t="s">
        <v>677</v>
      </c>
      <c r="E205" s="181">
        <v>2483.46</v>
      </c>
      <c r="F205" s="278"/>
      <c r="G205" s="366"/>
    </row>
    <row r="206" spans="1:7" s="22" customFormat="1" x14ac:dyDescent="0.2">
      <c r="A206" s="372" t="s">
        <v>973</v>
      </c>
      <c r="B206" s="191" t="s">
        <v>363</v>
      </c>
      <c r="C206" s="179" t="s">
        <v>364</v>
      </c>
      <c r="D206" s="180" t="s">
        <v>667</v>
      </c>
      <c r="E206" s="181">
        <v>250</v>
      </c>
      <c r="F206" s="278"/>
      <c r="G206" s="366"/>
    </row>
    <row r="207" spans="1:7" s="22" customFormat="1" x14ac:dyDescent="0.2">
      <c r="A207" s="372" t="s">
        <v>974</v>
      </c>
      <c r="B207" s="191" t="s">
        <v>365</v>
      </c>
      <c r="C207" s="179" t="s">
        <v>366</v>
      </c>
      <c r="D207" s="180" t="s">
        <v>667</v>
      </c>
      <c r="E207" s="181">
        <v>62</v>
      </c>
      <c r="F207" s="278"/>
      <c r="G207" s="366"/>
    </row>
    <row r="208" spans="1:7" s="22" customFormat="1" x14ac:dyDescent="0.2">
      <c r="A208" s="372" t="s">
        <v>975</v>
      </c>
      <c r="B208" s="191" t="s">
        <v>367</v>
      </c>
      <c r="C208" s="179" t="s">
        <v>368</v>
      </c>
      <c r="D208" s="180" t="s">
        <v>667</v>
      </c>
      <c r="E208" s="181">
        <v>20</v>
      </c>
      <c r="F208" s="278"/>
      <c r="G208" s="366"/>
    </row>
    <row r="209" spans="1:7" s="22" customFormat="1" x14ac:dyDescent="0.2">
      <c r="A209" s="372" t="s">
        <v>976</v>
      </c>
      <c r="B209" s="191" t="s">
        <v>369</v>
      </c>
      <c r="C209" s="179" t="s">
        <v>370</v>
      </c>
      <c r="D209" s="180" t="s">
        <v>667</v>
      </c>
      <c r="E209" s="181">
        <v>20</v>
      </c>
      <c r="F209" s="278"/>
      <c r="G209" s="366"/>
    </row>
    <row r="210" spans="1:7" s="22" customFormat="1" ht="25.5" x14ac:dyDescent="0.2">
      <c r="A210" s="372" t="s">
        <v>977</v>
      </c>
      <c r="B210" s="207" t="s">
        <v>387</v>
      </c>
      <c r="C210" s="179" t="s">
        <v>388</v>
      </c>
      <c r="D210" s="180" t="s">
        <v>677</v>
      </c>
      <c r="E210" s="279">
        <v>200</v>
      </c>
      <c r="F210" s="278"/>
      <c r="G210" s="366"/>
    </row>
    <row r="211" spans="1:7" s="22" customFormat="1" ht="25.5" x14ac:dyDescent="0.2">
      <c r="A211" s="372" t="s">
        <v>978</v>
      </c>
      <c r="B211" s="207" t="s">
        <v>389</v>
      </c>
      <c r="C211" s="179" t="s">
        <v>390</v>
      </c>
      <c r="D211" s="180" t="s">
        <v>677</v>
      </c>
      <c r="E211" s="279">
        <v>364</v>
      </c>
      <c r="F211" s="278"/>
      <c r="G211" s="366"/>
    </row>
    <row r="212" spans="1:7" s="22" customFormat="1" ht="25.5" x14ac:dyDescent="0.2">
      <c r="A212" s="372" t="s">
        <v>979</v>
      </c>
      <c r="B212" s="207" t="s">
        <v>391</v>
      </c>
      <c r="C212" s="179" t="s">
        <v>392</v>
      </c>
      <c r="D212" s="180" t="s">
        <v>677</v>
      </c>
      <c r="E212" s="279">
        <v>464</v>
      </c>
      <c r="F212" s="278"/>
      <c r="G212" s="366"/>
    </row>
    <row r="213" spans="1:7" s="22" customFormat="1" ht="27.6" customHeight="1" x14ac:dyDescent="0.2">
      <c r="A213" s="372" t="s">
        <v>980</v>
      </c>
      <c r="B213" s="207" t="s">
        <v>383</v>
      </c>
      <c r="C213" s="179" t="s">
        <v>384</v>
      </c>
      <c r="D213" s="180" t="s">
        <v>677</v>
      </c>
      <c r="E213" s="279">
        <v>900</v>
      </c>
      <c r="F213" s="278"/>
      <c r="G213" s="366"/>
    </row>
    <row r="214" spans="1:7" s="22" customFormat="1" ht="25.5" x14ac:dyDescent="0.2">
      <c r="A214" s="372" t="s">
        <v>981</v>
      </c>
      <c r="B214" s="207" t="s">
        <v>401</v>
      </c>
      <c r="C214" s="179" t="s">
        <v>402</v>
      </c>
      <c r="D214" s="180" t="s">
        <v>677</v>
      </c>
      <c r="E214" s="279">
        <v>354</v>
      </c>
      <c r="F214" s="278"/>
      <c r="G214" s="366"/>
    </row>
    <row r="215" spans="1:7" s="22" customFormat="1" x14ac:dyDescent="0.2">
      <c r="A215" s="372" t="s">
        <v>982</v>
      </c>
      <c r="B215" s="191" t="s">
        <v>405</v>
      </c>
      <c r="C215" s="179" t="s">
        <v>406</v>
      </c>
      <c r="D215" s="180" t="s">
        <v>667</v>
      </c>
      <c r="E215" s="181">
        <v>792</v>
      </c>
      <c r="F215" s="278"/>
      <c r="G215" s="366"/>
    </row>
    <row r="216" spans="1:7" s="22" customFormat="1" x14ac:dyDescent="0.2">
      <c r="A216" s="372" t="s">
        <v>983</v>
      </c>
      <c r="B216" s="191" t="s">
        <v>407</v>
      </c>
      <c r="C216" s="179" t="s">
        <v>408</v>
      </c>
      <c r="D216" s="180" t="s">
        <v>667</v>
      </c>
      <c r="E216" s="181">
        <v>40</v>
      </c>
      <c r="F216" s="278"/>
      <c r="G216" s="366"/>
    </row>
    <row r="217" spans="1:7" s="22" customFormat="1" x14ac:dyDescent="0.2">
      <c r="A217" s="372" t="s">
        <v>984</v>
      </c>
      <c r="B217" s="191" t="s">
        <v>409</v>
      </c>
      <c r="C217" s="179" t="s">
        <v>410</v>
      </c>
      <c r="D217" s="180" t="s">
        <v>667</v>
      </c>
      <c r="E217" s="181">
        <v>8</v>
      </c>
      <c r="F217" s="278"/>
      <c r="G217" s="366"/>
    </row>
    <row r="218" spans="1:7" s="22" customFormat="1" ht="25.5" x14ac:dyDescent="0.2">
      <c r="A218" s="372" t="s">
        <v>985</v>
      </c>
      <c r="B218" s="191" t="s">
        <v>411</v>
      </c>
      <c r="C218" s="179" t="s">
        <v>412</v>
      </c>
      <c r="D218" s="180" t="s">
        <v>667</v>
      </c>
      <c r="E218" s="279">
        <v>30</v>
      </c>
      <c r="F218" s="278"/>
      <c r="G218" s="366"/>
    </row>
    <row r="219" spans="1:7" s="22" customFormat="1" x14ac:dyDescent="0.2">
      <c r="A219" s="372" t="s">
        <v>986</v>
      </c>
      <c r="B219" s="191" t="s">
        <v>413</v>
      </c>
      <c r="C219" s="179" t="s">
        <v>729</v>
      </c>
      <c r="D219" s="180" t="s">
        <v>679</v>
      </c>
      <c r="E219" s="181">
        <v>26</v>
      </c>
      <c r="F219" s="278"/>
      <c r="G219" s="366"/>
    </row>
    <row r="220" spans="1:7" s="22" customFormat="1" x14ac:dyDescent="0.2">
      <c r="A220" s="372" t="s">
        <v>987</v>
      </c>
      <c r="B220" s="191" t="s">
        <v>414</v>
      </c>
      <c r="C220" s="179" t="s">
        <v>415</v>
      </c>
      <c r="D220" s="180" t="s">
        <v>667</v>
      </c>
      <c r="E220" s="181">
        <v>26</v>
      </c>
      <c r="F220" s="278"/>
      <c r="G220" s="366"/>
    </row>
    <row r="221" spans="1:7" s="22" customFormat="1" x14ac:dyDescent="0.2">
      <c r="A221" s="372" t="s">
        <v>988</v>
      </c>
      <c r="B221" s="191" t="s">
        <v>416</v>
      </c>
      <c r="C221" s="179" t="s">
        <v>417</v>
      </c>
      <c r="D221" s="180" t="s">
        <v>667</v>
      </c>
      <c r="E221" s="181">
        <v>30</v>
      </c>
      <c r="F221" s="278"/>
      <c r="G221" s="366"/>
    </row>
    <row r="222" spans="1:7" s="22" customFormat="1" x14ac:dyDescent="0.2">
      <c r="A222" s="372" t="s">
        <v>989</v>
      </c>
      <c r="B222" s="191" t="s">
        <v>418</v>
      </c>
      <c r="C222" s="179" t="s">
        <v>419</v>
      </c>
      <c r="D222" s="180" t="s">
        <v>679</v>
      </c>
      <c r="E222" s="181">
        <v>156</v>
      </c>
      <c r="F222" s="278"/>
      <c r="G222" s="366"/>
    </row>
    <row r="223" spans="1:7" s="22" customFormat="1" x14ac:dyDescent="0.2">
      <c r="A223" s="372" t="s">
        <v>990</v>
      </c>
      <c r="B223" s="191" t="s">
        <v>420</v>
      </c>
      <c r="C223" s="179" t="s">
        <v>421</v>
      </c>
      <c r="D223" s="180" t="s">
        <v>679</v>
      </c>
      <c r="E223" s="181">
        <v>50</v>
      </c>
      <c r="F223" s="278"/>
      <c r="G223" s="366"/>
    </row>
    <row r="224" spans="1:7" s="22" customFormat="1" x14ac:dyDescent="0.2">
      <c r="A224" s="372" t="s">
        <v>991</v>
      </c>
      <c r="B224" s="207" t="s">
        <v>422</v>
      </c>
      <c r="C224" s="179" t="s">
        <v>423</v>
      </c>
      <c r="D224" s="180" t="s">
        <v>679</v>
      </c>
      <c r="E224" s="181">
        <v>100</v>
      </c>
      <c r="F224" s="278"/>
      <c r="G224" s="366"/>
    </row>
    <row r="225" spans="1:7" s="22" customFormat="1" x14ac:dyDescent="0.2">
      <c r="A225" s="372" t="s">
        <v>992</v>
      </c>
      <c r="B225" s="191" t="s">
        <v>424</v>
      </c>
      <c r="C225" s="179" t="s">
        <v>425</v>
      </c>
      <c r="D225" s="180" t="s">
        <v>679</v>
      </c>
      <c r="E225" s="181">
        <v>60</v>
      </c>
      <c r="F225" s="278"/>
      <c r="G225" s="366"/>
    </row>
    <row r="226" spans="1:7" s="22" customFormat="1" x14ac:dyDescent="0.2">
      <c r="A226" s="372" t="s">
        <v>993</v>
      </c>
      <c r="B226" s="191" t="s">
        <v>426</v>
      </c>
      <c r="C226" s="179" t="s">
        <v>427</v>
      </c>
      <c r="D226" s="180" t="s">
        <v>679</v>
      </c>
      <c r="E226" s="181">
        <v>31</v>
      </c>
      <c r="F226" s="278"/>
      <c r="G226" s="366"/>
    </row>
    <row r="227" spans="1:7" s="22" customFormat="1" x14ac:dyDescent="0.2">
      <c r="A227" s="372" t="s">
        <v>994</v>
      </c>
      <c r="B227" s="191" t="s">
        <v>428</v>
      </c>
      <c r="C227" s="179" t="s">
        <v>429</v>
      </c>
      <c r="D227" s="180" t="s">
        <v>679</v>
      </c>
      <c r="E227" s="181">
        <v>10</v>
      </c>
      <c r="F227" s="278"/>
      <c r="G227" s="366"/>
    </row>
    <row r="228" spans="1:7" s="22" customFormat="1" x14ac:dyDescent="0.2">
      <c r="A228" s="372" t="s">
        <v>995</v>
      </c>
      <c r="B228" s="207" t="s">
        <v>430</v>
      </c>
      <c r="C228" s="179" t="s">
        <v>431</v>
      </c>
      <c r="D228" s="180" t="s">
        <v>679</v>
      </c>
      <c r="E228" s="181">
        <v>10</v>
      </c>
      <c r="F228" s="278"/>
      <c r="G228" s="366"/>
    </row>
    <row r="229" spans="1:7" s="22" customFormat="1" x14ac:dyDescent="0.2">
      <c r="A229" s="372" t="s">
        <v>996</v>
      </c>
      <c r="B229" s="191" t="s">
        <v>432</v>
      </c>
      <c r="C229" s="179" t="s">
        <v>433</v>
      </c>
      <c r="D229" s="180" t="s">
        <v>679</v>
      </c>
      <c r="E229" s="181">
        <v>40</v>
      </c>
      <c r="F229" s="278"/>
      <c r="G229" s="366"/>
    </row>
    <row r="230" spans="1:7" s="22" customFormat="1" x14ac:dyDescent="0.2">
      <c r="A230" s="372" t="s">
        <v>997</v>
      </c>
      <c r="B230" s="207" t="s">
        <v>434</v>
      </c>
      <c r="C230" s="179" t="s">
        <v>435</v>
      </c>
      <c r="D230" s="180" t="s">
        <v>679</v>
      </c>
      <c r="E230" s="181">
        <v>180</v>
      </c>
      <c r="F230" s="278"/>
      <c r="G230" s="366"/>
    </row>
    <row r="231" spans="1:7" s="22" customFormat="1" x14ac:dyDescent="0.2">
      <c r="A231" s="372" t="s">
        <v>998</v>
      </c>
      <c r="B231" s="207" t="s">
        <v>436</v>
      </c>
      <c r="C231" s="179" t="s">
        <v>437</v>
      </c>
      <c r="D231" s="180" t="s">
        <v>679</v>
      </c>
      <c r="E231" s="181">
        <v>50</v>
      </c>
      <c r="F231" s="278"/>
      <c r="G231" s="366"/>
    </row>
    <row r="232" spans="1:7" s="22" customFormat="1" x14ac:dyDescent="0.2">
      <c r="A232" s="372" t="s">
        <v>999</v>
      </c>
      <c r="B232" s="191" t="s">
        <v>438</v>
      </c>
      <c r="C232" s="179" t="s">
        <v>439</v>
      </c>
      <c r="D232" s="180" t="s">
        <v>667</v>
      </c>
      <c r="E232" s="181">
        <v>363</v>
      </c>
      <c r="F232" s="278"/>
      <c r="G232" s="366"/>
    </row>
    <row r="233" spans="1:7" s="22" customFormat="1" x14ac:dyDescent="0.2">
      <c r="A233" s="372" t="s">
        <v>1000</v>
      </c>
      <c r="B233" s="191" t="s">
        <v>440</v>
      </c>
      <c r="C233" s="179" t="s">
        <v>441</v>
      </c>
      <c r="D233" s="180" t="s">
        <v>667</v>
      </c>
      <c r="E233" s="181">
        <v>60</v>
      </c>
      <c r="F233" s="278"/>
      <c r="G233" s="366"/>
    </row>
    <row r="234" spans="1:7" s="22" customFormat="1" ht="25.5" x14ac:dyDescent="0.2">
      <c r="A234" s="372" t="s">
        <v>1001</v>
      </c>
      <c r="B234" s="207" t="s">
        <v>730</v>
      </c>
      <c r="C234" s="179" t="s">
        <v>772</v>
      </c>
      <c r="D234" s="180" t="s">
        <v>667</v>
      </c>
      <c r="E234" s="181">
        <v>900</v>
      </c>
      <c r="F234" s="278"/>
      <c r="G234" s="366"/>
    </row>
    <row r="235" spans="1:7" s="22" customFormat="1" x14ac:dyDescent="0.2">
      <c r="A235" s="372" t="s">
        <v>1002</v>
      </c>
      <c r="B235" s="207" t="s">
        <v>731</v>
      </c>
      <c r="C235" s="179" t="s">
        <v>773</v>
      </c>
      <c r="D235" s="180" t="s">
        <v>667</v>
      </c>
      <c r="E235" s="181">
        <v>284</v>
      </c>
      <c r="F235" s="278"/>
      <c r="G235" s="366"/>
    </row>
    <row r="236" spans="1:7" s="22" customFormat="1" x14ac:dyDescent="0.2">
      <c r="A236" s="372" t="s">
        <v>1003</v>
      </c>
      <c r="B236" s="238" t="s">
        <v>442</v>
      </c>
      <c r="C236" s="179" t="s">
        <v>443</v>
      </c>
      <c r="D236" s="180" t="s">
        <v>667</v>
      </c>
      <c r="E236" s="181">
        <v>590</v>
      </c>
      <c r="F236" s="278"/>
      <c r="G236" s="366"/>
    </row>
    <row r="237" spans="1:7" s="22" customFormat="1" x14ac:dyDescent="0.2">
      <c r="A237" s="372" t="s">
        <v>1004</v>
      </c>
      <c r="B237" s="191" t="s">
        <v>732</v>
      </c>
      <c r="C237" s="179" t="s">
        <v>733</v>
      </c>
      <c r="D237" s="180" t="s">
        <v>667</v>
      </c>
      <c r="E237" s="181">
        <v>40</v>
      </c>
      <c r="F237" s="278"/>
      <c r="G237" s="366"/>
    </row>
    <row r="238" spans="1:7" s="22" customFormat="1" ht="38.25" x14ac:dyDescent="0.2">
      <c r="A238" s="372" t="s">
        <v>1005</v>
      </c>
      <c r="B238" s="207" t="s">
        <v>444</v>
      </c>
      <c r="C238" s="179" t="s">
        <v>1204</v>
      </c>
      <c r="D238" s="180" t="s">
        <v>667</v>
      </c>
      <c r="E238" s="181">
        <v>450</v>
      </c>
      <c r="F238" s="278"/>
      <c r="G238" s="366"/>
    </row>
    <row r="239" spans="1:7" s="22" customFormat="1" ht="25.5" x14ac:dyDescent="0.2">
      <c r="A239" s="372" t="s">
        <v>1006</v>
      </c>
      <c r="B239" s="207" t="s">
        <v>445</v>
      </c>
      <c r="C239" s="179" t="s">
        <v>774</v>
      </c>
      <c r="D239" s="180" t="s">
        <v>667</v>
      </c>
      <c r="E239" s="181">
        <v>142</v>
      </c>
      <c r="F239" s="278"/>
      <c r="G239" s="366"/>
    </row>
    <row r="240" spans="1:7" s="22" customFormat="1" x14ac:dyDescent="0.2">
      <c r="A240" s="372" t="s">
        <v>1007</v>
      </c>
      <c r="B240" s="237" t="s">
        <v>454</v>
      </c>
      <c r="C240" s="179" t="s">
        <v>736</v>
      </c>
      <c r="D240" s="180" t="s">
        <v>667</v>
      </c>
      <c r="E240" s="181">
        <v>10</v>
      </c>
      <c r="F240" s="278"/>
      <c r="G240" s="366"/>
    </row>
    <row r="241" spans="1:7" s="22" customFormat="1" ht="25.5" x14ac:dyDescent="0.2">
      <c r="A241" s="372" t="s">
        <v>1008</v>
      </c>
      <c r="B241" s="237" t="s">
        <v>350</v>
      </c>
      <c r="C241" s="179" t="s">
        <v>769</v>
      </c>
      <c r="D241" s="180" t="s">
        <v>677</v>
      </c>
      <c r="E241" s="181">
        <v>188.36</v>
      </c>
      <c r="F241" s="278"/>
      <c r="G241" s="366"/>
    </row>
    <row r="242" spans="1:7" s="22" customFormat="1" ht="13.5" thickBot="1" x14ac:dyDescent="0.3">
      <c r="A242" s="378"/>
      <c r="B242" s="215"/>
      <c r="C242" s="216"/>
      <c r="D242" s="217"/>
      <c r="E242" s="218"/>
      <c r="F242" s="219"/>
      <c r="G242" s="379"/>
    </row>
    <row r="243" spans="1:7" s="22" customFormat="1" ht="13.5" thickBot="1" x14ac:dyDescent="0.3">
      <c r="A243" s="377" t="s">
        <v>862</v>
      </c>
      <c r="B243" s="36"/>
      <c r="C243" s="37" t="s">
        <v>821</v>
      </c>
      <c r="D243" s="36"/>
      <c r="E243" s="36"/>
      <c r="F243" s="39"/>
      <c r="G243" s="362">
        <v>0</v>
      </c>
    </row>
    <row r="244" spans="1:7" s="22" customFormat="1" x14ac:dyDescent="0.2">
      <c r="A244" s="387" t="s">
        <v>655</v>
      </c>
      <c r="B244" s="190" t="s">
        <v>358</v>
      </c>
      <c r="C244" s="176" t="s">
        <v>359</v>
      </c>
      <c r="D244" s="177" t="s">
        <v>677</v>
      </c>
      <c r="E244" s="211">
        <v>120</v>
      </c>
      <c r="F244" s="277"/>
      <c r="G244" s="364"/>
    </row>
    <row r="245" spans="1:7" s="22" customFormat="1" x14ac:dyDescent="0.2">
      <c r="A245" s="388" t="s">
        <v>656</v>
      </c>
      <c r="B245" s="191" t="s">
        <v>360</v>
      </c>
      <c r="C245" s="179" t="s">
        <v>361</v>
      </c>
      <c r="D245" s="180" t="s">
        <v>677</v>
      </c>
      <c r="E245" s="181">
        <v>491.5</v>
      </c>
      <c r="F245" s="278"/>
      <c r="G245" s="366"/>
    </row>
    <row r="246" spans="1:7" s="22" customFormat="1" ht="25.5" x14ac:dyDescent="0.2">
      <c r="A246" s="388" t="s">
        <v>1010</v>
      </c>
      <c r="B246" s="239" t="s">
        <v>453</v>
      </c>
      <c r="C246" s="179" t="s">
        <v>735</v>
      </c>
      <c r="D246" s="180" t="s">
        <v>667</v>
      </c>
      <c r="E246" s="181">
        <v>48</v>
      </c>
      <c r="F246" s="278"/>
      <c r="G246" s="366"/>
    </row>
    <row r="247" spans="1:7" s="22" customFormat="1" x14ac:dyDescent="0.2">
      <c r="A247" s="388" t="s">
        <v>1011</v>
      </c>
      <c r="B247" s="240" t="s">
        <v>446</v>
      </c>
      <c r="C247" s="179" t="s">
        <v>775</v>
      </c>
      <c r="D247" s="180" t="s">
        <v>667</v>
      </c>
      <c r="E247" s="181">
        <v>48</v>
      </c>
      <c r="F247" s="278"/>
      <c r="G247" s="366"/>
    </row>
    <row r="248" spans="1:7" s="22" customFormat="1" ht="25.5" x14ac:dyDescent="0.2">
      <c r="A248" s="388" t="s">
        <v>1012</v>
      </c>
      <c r="B248" s="240" t="s">
        <v>447</v>
      </c>
      <c r="C248" s="179" t="s">
        <v>734</v>
      </c>
      <c r="D248" s="180" t="s">
        <v>677</v>
      </c>
      <c r="E248" s="181">
        <v>440.91</v>
      </c>
      <c r="F248" s="278"/>
      <c r="G248" s="366"/>
    </row>
    <row r="249" spans="1:7" s="22" customFormat="1" ht="25.5" x14ac:dyDescent="0.2">
      <c r="A249" s="388" t="s">
        <v>1013</v>
      </c>
      <c r="B249" s="240" t="s">
        <v>448</v>
      </c>
      <c r="C249" s="179" t="s">
        <v>776</v>
      </c>
      <c r="D249" s="180" t="s">
        <v>667</v>
      </c>
      <c r="E249" s="181">
        <v>48</v>
      </c>
      <c r="F249" s="278"/>
      <c r="G249" s="366"/>
    </row>
    <row r="250" spans="1:7" s="22" customFormat="1" ht="15" customHeight="1" x14ac:dyDescent="0.2">
      <c r="A250" s="388" t="s">
        <v>1014</v>
      </c>
      <c r="B250" s="240" t="s">
        <v>449</v>
      </c>
      <c r="C250" s="179" t="s">
        <v>450</v>
      </c>
      <c r="D250" s="180" t="s">
        <v>667</v>
      </c>
      <c r="E250" s="181">
        <v>48</v>
      </c>
      <c r="F250" s="278"/>
      <c r="G250" s="366"/>
    </row>
    <row r="251" spans="1:7" s="22" customFormat="1" ht="25.5" x14ac:dyDescent="0.2">
      <c r="A251" s="388" t="s">
        <v>1015</v>
      </c>
      <c r="B251" s="240" t="s">
        <v>451</v>
      </c>
      <c r="C251" s="179" t="s">
        <v>452</v>
      </c>
      <c r="D251" s="180" t="s">
        <v>667</v>
      </c>
      <c r="E251" s="181">
        <v>48</v>
      </c>
      <c r="F251" s="278"/>
      <c r="G251" s="366"/>
    </row>
    <row r="252" spans="1:7" s="22" customFormat="1" ht="13.5" thickBot="1" x14ac:dyDescent="0.3">
      <c r="A252" s="373"/>
      <c r="B252" s="192"/>
      <c r="C252" s="193"/>
      <c r="D252" s="194"/>
      <c r="E252" s="194"/>
      <c r="F252" s="196"/>
      <c r="G252" s="374"/>
    </row>
    <row r="253" spans="1:7" s="20" customFormat="1" ht="13.5" thickBot="1" x14ac:dyDescent="0.3">
      <c r="A253" s="377" t="s">
        <v>863</v>
      </c>
      <c r="B253" s="36"/>
      <c r="C253" s="37" t="s">
        <v>825</v>
      </c>
      <c r="D253" s="36"/>
      <c r="E253" s="36"/>
      <c r="F253" s="39"/>
      <c r="G253" s="362">
        <v>0</v>
      </c>
    </row>
    <row r="254" spans="1:7" s="20" customFormat="1" ht="25.5" x14ac:dyDescent="0.2">
      <c r="A254" s="389" t="s">
        <v>657</v>
      </c>
      <c r="B254" s="190" t="s">
        <v>195</v>
      </c>
      <c r="C254" s="176" t="s">
        <v>196</v>
      </c>
      <c r="D254" s="177" t="s">
        <v>667</v>
      </c>
      <c r="E254" s="211">
        <v>29</v>
      </c>
      <c r="F254" s="277"/>
      <c r="G254" s="364"/>
    </row>
    <row r="255" spans="1:7" s="20" customFormat="1" x14ac:dyDescent="0.2">
      <c r="A255" s="390" t="s">
        <v>1016</v>
      </c>
      <c r="B255" s="191" t="s">
        <v>458</v>
      </c>
      <c r="C255" s="179" t="s">
        <v>459</v>
      </c>
      <c r="D255" s="180" t="s">
        <v>667</v>
      </c>
      <c r="E255" s="181">
        <v>1</v>
      </c>
      <c r="F255" s="278"/>
      <c r="G255" s="366"/>
    </row>
    <row r="256" spans="1:7" s="20" customFormat="1" x14ac:dyDescent="0.2">
      <c r="A256" s="390" t="s">
        <v>785</v>
      </c>
      <c r="B256" s="207" t="s">
        <v>460</v>
      </c>
      <c r="C256" s="179" t="s">
        <v>461</v>
      </c>
      <c r="D256" s="180" t="s">
        <v>667</v>
      </c>
      <c r="E256" s="181">
        <v>29</v>
      </c>
      <c r="F256" s="278"/>
      <c r="G256" s="366"/>
    </row>
    <row r="257" spans="1:7" s="20" customFormat="1" x14ac:dyDescent="0.2">
      <c r="A257" s="390" t="s">
        <v>786</v>
      </c>
      <c r="B257" s="191" t="s">
        <v>462</v>
      </c>
      <c r="C257" s="179" t="s">
        <v>463</v>
      </c>
      <c r="D257" s="180" t="s">
        <v>667</v>
      </c>
      <c r="E257" s="181">
        <v>6</v>
      </c>
      <c r="F257" s="278"/>
      <c r="G257" s="366"/>
    </row>
    <row r="258" spans="1:7" s="20" customFormat="1" x14ac:dyDescent="0.2">
      <c r="A258" s="390" t="s">
        <v>1029</v>
      </c>
      <c r="B258" s="191" t="s">
        <v>464</v>
      </c>
      <c r="C258" s="179" t="s">
        <v>465</v>
      </c>
      <c r="D258" s="180" t="s">
        <v>667</v>
      </c>
      <c r="E258" s="181">
        <v>2</v>
      </c>
      <c r="F258" s="278"/>
      <c r="G258" s="366"/>
    </row>
    <row r="259" spans="1:7" s="20" customFormat="1" ht="25.5" x14ac:dyDescent="0.2">
      <c r="A259" s="390" t="s">
        <v>1030</v>
      </c>
      <c r="B259" s="191" t="s">
        <v>466</v>
      </c>
      <c r="C259" s="179" t="s">
        <v>467</v>
      </c>
      <c r="D259" s="180" t="s">
        <v>679</v>
      </c>
      <c r="E259" s="181">
        <v>45</v>
      </c>
      <c r="F259" s="278"/>
      <c r="G259" s="366"/>
    </row>
    <row r="260" spans="1:7" s="20" customFormat="1" x14ac:dyDescent="0.2">
      <c r="A260" s="390" t="s">
        <v>1031</v>
      </c>
      <c r="B260" s="191" t="s">
        <v>468</v>
      </c>
      <c r="C260" s="179" t="s">
        <v>469</v>
      </c>
      <c r="D260" s="180" t="s">
        <v>676</v>
      </c>
      <c r="E260" s="181">
        <v>15.96</v>
      </c>
      <c r="F260" s="278"/>
      <c r="G260" s="366"/>
    </row>
    <row r="261" spans="1:7" s="20" customFormat="1" ht="25.5" x14ac:dyDescent="0.2">
      <c r="A261" s="390" t="s">
        <v>865</v>
      </c>
      <c r="B261" s="207" t="s">
        <v>738</v>
      </c>
      <c r="C261" s="179" t="s">
        <v>739</v>
      </c>
      <c r="D261" s="180" t="s">
        <v>676</v>
      </c>
      <c r="E261" s="181">
        <v>15.96</v>
      </c>
      <c r="F261" s="278"/>
      <c r="G261" s="366"/>
    </row>
    <row r="262" spans="1:7" s="20" customFormat="1" ht="25.5" x14ac:dyDescent="0.2">
      <c r="A262" s="390" t="s">
        <v>1032</v>
      </c>
      <c r="B262" s="207" t="s">
        <v>470</v>
      </c>
      <c r="C262" s="179" t="s">
        <v>471</v>
      </c>
      <c r="D262" s="180" t="s">
        <v>676</v>
      </c>
      <c r="E262" s="181">
        <v>28.14</v>
      </c>
      <c r="F262" s="278"/>
      <c r="G262" s="366"/>
    </row>
    <row r="263" spans="1:7" s="20" customFormat="1" ht="38.25" x14ac:dyDescent="0.2">
      <c r="A263" s="390" t="s">
        <v>110</v>
      </c>
      <c r="B263" s="191" t="s">
        <v>484</v>
      </c>
      <c r="C263" s="179" t="s">
        <v>485</v>
      </c>
      <c r="D263" s="180" t="s">
        <v>667</v>
      </c>
      <c r="E263" s="181">
        <v>39</v>
      </c>
      <c r="F263" s="278"/>
      <c r="G263" s="366"/>
    </row>
    <row r="264" spans="1:7" s="20" customFormat="1" x14ac:dyDescent="0.2">
      <c r="A264" s="390" t="s">
        <v>1033</v>
      </c>
      <c r="B264" s="191" t="s">
        <v>472</v>
      </c>
      <c r="C264" s="179" t="s">
        <v>473</v>
      </c>
      <c r="D264" s="180" t="s">
        <v>667</v>
      </c>
      <c r="E264" s="181">
        <v>39</v>
      </c>
      <c r="F264" s="278"/>
      <c r="G264" s="366"/>
    </row>
    <row r="265" spans="1:7" s="20" customFormat="1" ht="25.5" x14ac:dyDescent="0.2">
      <c r="A265" s="390" t="s">
        <v>111</v>
      </c>
      <c r="B265" s="191" t="s">
        <v>474</v>
      </c>
      <c r="C265" s="179" t="s">
        <v>475</v>
      </c>
      <c r="D265" s="180" t="s">
        <v>667</v>
      </c>
      <c r="E265" s="181">
        <v>39</v>
      </c>
      <c r="F265" s="278"/>
      <c r="G265" s="366"/>
    </row>
    <row r="266" spans="1:7" s="20" customFormat="1" ht="25.5" x14ac:dyDescent="0.2">
      <c r="A266" s="390" t="s">
        <v>112</v>
      </c>
      <c r="B266" s="191" t="s">
        <v>476</v>
      </c>
      <c r="C266" s="179" t="s">
        <v>477</v>
      </c>
      <c r="D266" s="180" t="s">
        <v>667</v>
      </c>
      <c r="E266" s="181">
        <v>2</v>
      </c>
      <c r="F266" s="278"/>
      <c r="G266" s="366"/>
    </row>
    <row r="267" spans="1:7" s="20" customFormat="1" ht="25.5" x14ac:dyDescent="0.2">
      <c r="A267" s="390" t="s">
        <v>1034</v>
      </c>
      <c r="B267" s="191" t="s">
        <v>478</v>
      </c>
      <c r="C267" s="179" t="s">
        <v>479</v>
      </c>
      <c r="D267" s="180" t="s">
        <v>667</v>
      </c>
      <c r="E267" s="181">
        <v>6</v>
      </c>
      <c r="F267" s="278"/>
      <c r="G267" s="366"/>
    </row>
    <row r="268" spans="1:7" s="20" customFormat="1" ht="25.5" x14ac:dyDescent="0.2">
      <c r="A268" s="390" t="s">
        <v>1035</v>
      </c>
      <c r="B268" s="191" t="s">
        <v>480</v>
      </c>
      <c r="C268" s="179" t="s">
        <v>481</v>
      </c>
      <c r="D268" s="180" t="s">
        <v>667</v>
      </c>
      <c r="E268" s="181">
        <v>3</v>
      </c>
      <c r="F268" s="278"/>
      <c r="G268" s="366"/>
    </row>
    <row r="269" spans="1:7" s="20" customFormat="1" ht="25.5" x14ac:dyDescent="0.2">
      <c r="A269" s="390" t="s">
        <v>114</v>
      </c>
      <c r="B269" s="191" t="s">
        <v>482</v>
      </c>
      <c r="C269" s="179" t="s">
        <v>483</v>
      </c>
      <c r="D269" s="180" t="s">
        <v>667</v>
      </c>
      <c r="E269" s="181">
        <v>3</v>
      </c>
      <c r="F269" s="278"/>
      <c r="G269" s="366"/>
    </row>
    <row r="270" spans="1:7" s="20" customFormat="1" ht="25.5" x14ac:dyDescent="0.2">
      <c r="A270" s="390" t="s">
        <v>1036</v>
      </c>
      <c r="B270" s="191" t="s">
        <v>740</v>
      </c>
      <c r="C270" s="179" t="s">
        <v>741</v>
      </c>
      <c r="D270" s="180" t="s">
        <v>667</v>
      </c>
      <c r="E270" s="181">
        <v>39</v>
      </c>
      <c r="F270" s="278"/>
      <c r="G270" s="366"/>
    </row>
    <row r="271" spans="1:7" s="20" customFormat="1" x14ac:dyDescent="0.2">
      <c r="A271" s="390" t="s">
        <v>1037</v>
      </c>
      <c r="B271" s="207" t="s">
        <v>486</v>
      </c>
      <c r="C271" s="179" t="s">
        <v>487</v>
      </c>
      <c r="D271" s="180" t="s">
        <v>667</v>
      </c>
      <c r="E271" s="181">
        <v>8</v>
      </c>
      <c r="F271" s="278"/>
      <c r="G271" s="366"/>
    </row>
    <row r="272" spans="1:7" s="20" customFormat="1" x14ac:dyDescent="0.2">
      <c r="A272" s="390" t="s">
        <v>1089</v>
      </c>
      <c r="B272" s="191" t="s">
        <v>488</v>
      </c>
      <c r="C272" s="179" t="s">
        <v>489</v>
      </c>
      <c r="D272" s="180" t="s">
        <v>667</v>
      </c>
      <c r="E272" s="181">
        <v>9</v>
      </c>
      <c r="F272" s="278"/>
      <c r="G272" s="366"/>
    </row>
    <row r="273" spans="1:7" s="20" customFormat="1" x14ac:dyDescent="0.2">
      <c r="A273" s="390" t="s">
        <v>115</v>
      </c>
      <c r="B273" s="191" t="s">
        <v>490</v>
      </c>
      <c r="C273" s="179" t="s">
        <v>491</v>
      </c>
      <c r="D273" s="180" t="s">
        <v>667</v>
      </c>
      <c r="E273" s="181">
        <v>118</v>
      </c>
      <c r="F273" s="278"/>
      <c r="G273" s="366"/>
    </row>
    <row r="274" spans="1:7" s="20" customFormat="1" x14ac:dyDescent="0.2">
      <c r="A274" s="390" t="s">
        <v>1090</v>
      </c>
      <c r="B274" s="191" t="s">
        <v>492</v>
      </c>
      <c r="C274" s="179" t="s">
        <v>493</v>
      </c>
      <c r="D274" s="180" t="s">
        <v>667</v>
      </c>
      <c r="E274" s="181">
        <v>39</v>
      </c>
      <c r="F274" s="278"/>
      <c r="G274" s="366"/>
    </row>
    <row r="275" spans="1:7" s="20" customFormat="1" x14ac:dyDescent="0.2">
      <c r="A275" s="390" t="s">
        <v>1174</v>
      </c>
      <c r="B275" s="207" t="s">
        <v>494</v>
      </c>
      <c r="C275" s="179" t="s">
        <v>495</v>
      </c>
      <c r="D275" s="180" t="s">
        <v>667</v>
      </c>
      <c r="E275" s="181">
        <v>17</v>
      </c>
      <c r="F275" s="278"/>
      <c r="G275" s="366"/>
    </row>
    <row r="276" spans="1:7" s="20" customFormat="1" x14ac:dyDescent="0.2">
      <c r="A276" s="390" t="s">
        <v>1091</v>
      </c>
      <c r="B276" s="207" t="s">
        <v>496</v>
      </c>
      <c r="C276" s="179" t="s">
        <v>497</v>
      </c>
      <c r="D276" s="180" t="s">
        <v>667</v>
      </c>
      <c r="E276" s="181">
        <v>59</v>
      </c>
      <c r="F276" s="278"/>
      <c r="G276" s="366"/>
    </row>
    <row r="277" spans="1:7" s="20" customFormat="1" x14ac:dyDescent="0.2">
      <c r="A277" s="390" t="s">
        <v>1092</v>
      </c>
      <c r="B277" s="191" t="s">
        <v>500</v>
      </c>
      <c r="C277" s="179" t="s">
        <v>501</v>
      </c>
      <c r="D277" s="180" t="s">
        <v>667</v>
      </c>
      <c r="E277" s="181">
        <v>80</v>
      </c>
      <c r="F277" s="278"/>
      <c r="G277" s="366"/>
    </row>
    <row r="278" spans="1:7" s="20" customFormat="1" x14ac:dyDescent="0.2">
      <c r="A278" s="390" t="s">
        <v>1093</v>
      </c>
      <c r="B278" s="191" t="s">
        <v>502</v>
      </c>
      <c r="C278" s="179" t="s">
        <v>503</v>
      </c>
      <c r="D278" s="180" t="s">
        <v>667</v>
      </c>
      <c r="E278" s="181">
        <v>17</v>
      </c>
      <c r="F278" s="278"/>
      <c r="G278" s="366"/>
    </row>
    <row r="279" spans="1:7" s="20" customFormat="1" x14ac:dyDescent="0.2">
      <c r="A279" s="390" t="s">
        <v>1094</v>
      </c>
      <c r="B279" s="191" t="s">
        <v>504</v>
      </c>
      <c r="C279" s="179" t="s">
        <v>505</v>
      </c>
      <c r="D279" s="180" t="s">
        <v>667</v>
      </c>
      <c r="E279" s="181">
        <v>59</v>
      </c>
      <c r="F279" s="278"/>
      <c r="G279" s="366"/>
    </row>
    <row r="280" spans="1:7" s="20" customFormat="1" x14ac:dyDescent="0.2">
      <c r="A280" s="390" t="s">
        <v>1095</v>
      </c>
      <c r="B280" s="191" t="s">
        <v>498</v>
      </c>
      <c r="C280" s="179" t="s">
        <v>499</v>
      </c>
      <c r="D280" s="180" t="s">
        <v>667</v>
      </c>
      <c r="E280" s="181">
        <v>39</v>
      </c>
      <c r="F280" s="278"/>
      <c r="G280" s="366"/>
    </row>
    <row r="281" spans="1:7" s="20" customFormat="1" ht="25.5" x14ac:dyDescent="0.2">
      <c r="A281" s="390" t="s">
        <v>1096</v>
      </c>
      <c r="B281" s="191" t="s">
        <v>506</v>
      </c>
      <c r="C281" s="179" t="s">
        <v>507</v>
      </c>
      <c r="D281" s="180" t="s">
        <v>677</v>
      </c>
      <c r="E281" s="181">
        <v>900</v>
      </c>
      <c r="F281" s="278"/>
      <c r="G281" s="366"/>
    </row>
    <row r="282" spans="1:7" s="20" customFormat="1" ht="25.5" x14ac:dyDescent="0.2">
      <c r="A282" s="390" t="s">
        <v>1097</v>
      </c>
      <c r="B282" s="191" t="s">
        <v>508</v>
      </c>
      <c r="C282" s="179" t="s">
        <v>509</v>
      </c>
      <c r="D282" s="180" t="s">
        <v>677</v>
      </c>
      <c r="E282" s="181">
        <v>600</v>
      </c>
      <c r="F282" s="278"/>
      <c r="G282" s="366"/>
    </row>
    <row r="283" spans="1:7" s="20" customFormat="1" ht="25.5" x14ac:dyDescent="0.2">
      <c r="A283" s="390" t="s">
        <v>116</v>
      </c>
      <c r="B283" s="191" t="s">
        <v>510</v>
      </c>
      <c r="C283" s="179" t="s">
        <v>511</v>
      </c>
      <c r="D283" s="180" t="s">
        <v>677</v>
      </c>
      <c r="E283" s="181">
        <v>100</v>
      </c>
      <c r="F283" s="278"/>
      <c r="G283" s="366"/>
    </row>
    <row r="284" spans="1:7" s="20" customFormat="1" ht="25.5" x14ac:dyDescent="0.2">
      <c r="A284" s="390" t="s">
        <v>1098</v>
      </c>
      <c r="B284" s="191" t="s">
        <v>512</v>
      </c>
      <c r="C284" s="179" t="s">
        <v>513</v>
      </c>
      <c r="D284" s="180" t="s">
        <v>677</v>
      </c>
      <c r="E284" s="181">
        <v>300</v>
      </c>
      <c r="F284" s="278"/>
      <c r="G284" s="366"/>
    </row>
    <row r="285" spans="1:7" s="20" customFormat="1" ht="25.5" x14ac:dyDescent="0.2">
      <c r="A285" s="390" t="s">
        <v>117</v>
      </c>
      <c r="B285" s="191" t="s">
        <v>514</v>
      </c>
      <c r="C285" s="179" t="s">
        <v>515</v>
      </c>
      <c r="D285" s="180" t="s">
        <v>677</v>
      </c>
      <c r="E285" s="181">
        <v>200</v>
      </c>
      <c r="F285" s="278"/>
      <c r="G285" s="366"/>
    </row>
    <row r="286" spans="1:7" s="20" customFormat="1" ht="25.5" x14ac:dyDescent="0.2">
      <c r="A286" s="390" t="s">
        <v>118</v>
      </c>
      <c r="B286" s="191" t="s">
        <v>516</v>
      </c>
      <c r="C286" s="179" t="s">
        <v>517</v>
      </c>
      <c r="D286" s="180" t="s">
        <v>677</v>
      </c>
      <c r="E286" s="181">
        <v>200</v>
      </c>
      <c r="F286" s="278"/>
      <c r="G286" s="366"/>
    </row>
    <row r="287" spans="1:7" s="20" customFormat="1" ht="25.5" x14ac:dyDescent="0.2">
      <c r="A287" s="390" t="s">
        <v>1099</v>
      </c>
      <c r="B287" s="191" t="s">
        <v>518</v>
      </c>
      <c r="C287" s="179" t="s">
        <v>519</v>
      </c>
      <c r="D287" s="180" t="s">
        <v>677</v>
      </c>
      <c r="E287" s="181">
        <v>300</v>
      </c>
      <c r="F287" s="278"/>
      <c r="G287" s="366"/>
    </row>
    <row r="288" spans="1:7" s="20" customFormat="1" ht="25.5" x14ac:dyDescent="0.2">
      <c r="A288" s="390" t="s">
        <v>1100</v>
      </c>
      <c r="B288" s="191" t="s">
        <v>520</v>
      </c>
      <c r="C288" s="179" t="s">
        <v>521</v>
      </c>
      <c r="D288" s="180" t="s">
        <v>677</v>
      </c>
      <c r="E288" s="181">
        <v>360</v>
      </c>
      <c r="F288" s="278"/>
      <c r="G288" s="366"/>
    </row>
    <row r="289" spans="1:7" s="20" customFormat="1" ht="25.5" x14ac:dyDescent="0.2">
      <c r="A289" s="390" t="s">
        <v>1101</v>
      </c>
      <c r="B289" s="191" t="s">
        <v>522</v>
      </c>
      <c r="C289" s="179" t="s">
        <v>523</v>
      </c>
      <c r="D289" s="180" t="s">
        <v>677</v>
      </c>
      <c r="E289" s="181">
        <v>300</v>
      </c>
      <c r="F289" s="278"/>
      <c r="G289" s="366"/>
    </row>
    <row r="290" spans="1:7" s="20" customFormat="1" ht="25.5" x14ac:dyDescent="0.2">
      <c r="A290" s="390" t="s">
        <v>1102</v>
      </c>
      <c r="B290" s="191" t="s">
        <v>524</v>
      </c>
      <c r="C290" s="179" t="s">
        <v>525</v>
      </c>
      <c r="D290" s="180" t="s">
        <v>677</v>
      </c>
      <c r="E290" s="181">
        <v>600</v>
      </c>
      <c r="F290" s="278"/>
      <c r="G290" s="366"/>
    </row>
    <row r="291" spans="1:7" s="20" customFormat="1" ht="25.5" x14ac:dyDescent="0.2">
      <c r="A291" s="390" t="s">
        <v>1103</v>
      </c>
      <c r="B291" s="191" t="s">
        <v>526</v>
      </c>
      <c r="C291" s="179" t="s">
        <v>742</v>
      </c>
      <c r="D291" s="180" t="s">
        <v>677</v>
      </c>
      <c r="E291" s="181">
        <v>250</v>
      </c>
      <c r="F291" s="278"/>
      <c r="G291" s="366"/>
    </row>
    <row r="292" spans="1:7" s="20" customFormat="1" x14ac:dyDescent="0.2">
      <c r="A292" s="390" t="s">
        <v>1104</v>
      </c>
      <c r="B292" s="191" t="s">
        <v>527</v>
      </c>
      <c r="C292" s="179" t="s">
        <v>528</v>
      </c>
      <c r="D292" s="180" t="s">
        <v>677</v>
      </c>
      <c r="E292" s="181">
        <v>350</v>
      </c>
      <c r="F292" s="278"/>
      <c r="G292" s="366"/>
    </row>
    <row r="293" spans="1:7" s="20" customFormat="1" ht="13.15" customHeight="1" x14ac:dyDescent="0.2">
      <c r="A293" s="390" t="s">
        <v>121</v>
      </c>
      <c r="B293" s="191" t="s">
        <v>529</v>
      </c>
      <c r="C293" s="179" t="s">
        <v>530</v>
      </c>
      <c r="D293" s="180" t="s">
        <v>677</v>
      </c>
      <c r="E293" s="181">
        <v>200</v>
      </c>
      <c r="F293" s="278"/>
      <c r="G293" s="366"/>
    </row>
    <row r="294" spans="1:7" s="20" customFormat="1" x14ac:dyDescent="0.2">
      <c r="A294" s="390" t="s">
        <v>1105</v>
      </c>
      <c r="B294" s="191" t="s">
        <v>531</v>
      </c>
      <c r="C294" s="179" t="s">
        <v>532</v>
      </c>
      <c r="D294" s="180" t="s">
        <v>677</v>
      </c>
      <c r="E294" s="181">
        <v>180</v>
      </c>
      <c r="F294" s="278"/>
      <c r="G294" s="366"/>
    </row>
    <row r="295" spans="1:7" s="20" customFormat="1" x14ac:dyDescent="0.2">
      <c r="A295" s="390" t="s">
        <v>1106</v>
      </c>
      <c r="B295" s="191" t="s">
        <v>533</v>
      </c>
      <c r="C295" s="179" t="s">
        <v>534</v>
      </c>
      <c r="D295" s="180" t="s">
        <v>667</v>
      </c>
      <c r="E295" s="181">
        <v>4</v>
      </c>
      <c r="F295" s="278"/>
      <c r="G295" s="366"/>
    </row>
    <row r="296" spans="1:7" s="20" customFormat="1" x14ac:dyDescent="0.2">
      <c r="A296" s="390" t="s">
        <v>1107</v>
      </c>
      <c r="B296" s="191" t="s">
        <v>535</v>
      </c>
      <c r="C296" s="179" t="s">
        <v>536</v>
      </c>
      <c r="D296" s="180" t="s">
        <v>667</v>
      </c>
      <c r="E296" s="181">
        <v>8</v>
      </c>
      <c r="F296" s="278"/>
      <c r="G296" s="366"/>
    </row>
    <row r="297" spans="1:7" s="20" customFormat="1" x14ac:dyDescent="0.2">
      <c r="A297" s="390" t="s">
        <v>1108</v>
      </c>
      <c r="B297" s="191" t="s">
        <v>537</v>
      </c>
      <c r="C297" s="179" t="s">
        <v>538</v>
      </c>
      <c r="D297" s="180" t="s">
        <v>667</v>
      </c>
      <c r="E297" s="181">
        <v>4</v>
      </c>
      <c r="F297" s="278"/>
      <c r="G297" s="366"/>
    </row>
    <row r="298" spans="1:7" s="20" customFormat="1" x14ac:dyDescent="0.2">
      <c r="A298" s="390" t="s">
        <v>1109</v>
      </c>
      <c r="B298" s="191" t="s">
        <v>539</v>
      </c>
      <c r="C298" s="179" t="s">
        <v>540</v>
      </c>
      <c r="D298" s="180" t="s">
        <v>667</v>
      </c>
      <c r="E298" s="181">
        <v>4</v>
      </c>
      <c r="F298" s="278"/>
      <c r="G298" s="366"/>
    </row>
    <row r="299" spans="1:7" s="20" customFormat="1" x14ac:dyDescent="0.2">
      <c r="A299" s="390" t="s">
        <v>1110</v>
      </c>
      <c r="B299" s="191" t="s">
        <v>541</v>
      </c>
      <c r="C299" s="179" t="s">
        <v>542</v>
      </c>
      <c r="D299" s="180" t="s">
        <v>667</v>
      </c>
      <c r="E299" s="181">
        <v>4</v>
      </c>
      <c r="F299" s="278"/>
      <c r="G299" s="366"/>
    </row>
    <row r="300" spans="1:7" s="20" customFormat="1" ht="25.5" x14ac:dyDescent="0.2">
      <c r="A300" s="390" t="s">
        <v>1111</v>
      </c>
      <c r="B300" s="191" t="s">
        <v>543</v>
      </c>
      <c r="C300" s="179" t="s">
        <v>544</v>
      </c>
      <c r="D300" s="180" t="s">
        <v>667</v>
      </c>
      <c r="E300" s="181">
        <v>40</v>
      </c>
      <c r="F300" s="278"/>
      <c r="G300" s="366"/>
    </row>
    <row r="301" spans="1:7" s="20" customFormat="1" ht="25.5" x14ac:dyDescent="0.2">
      <c r="A301" s="390" t="s">
        <v>1112</v>
      </c>
      <c r="B301" s="191" t="s">
        <v>545</v>
      </c>
      <c r="C301" s="179" t="s">
        <v>546</v>
      </c>
      <c r="D301" s="180" t="s">
        <v>667</v>
      </c>
      <c r="E301" s="181">
        <v>35</v>
      </c>
      <c r="F301" s="278"/>
      <c r="G301" s="366"/>
    </row>
    <row r="302" spans="1:7" s="20" customFormat="1" ht="25.5" x14ac:dyDescent="0.2">
      <c r="A302" s="390" t="s">
        <v>1113</v>
      </c>
      <c r="B302" s="191" t="s">
        <v>547</v>
      </c>
      <c r="C302" s="179" t="s">
        <v>548</v>
      </c>
      <c r="D302" s="180" t="s">
        <v>667</v>
      </c>
      <c r="E302" s="181">
        <v>35</v>
      </c>
      <c r="F302" s="278"/>
      <c r="G302" s="366"/>
    </row>
    <row r="303" spans="1:7" s="20" customFormat="1" ht="25.5" x14ac:dyDescent="0.2">
      <c r="A303" s="390" t="s">
        <v>1114</v>
      </c>
      <c r="B303" s="191" t="s">
        <v>549</v>
      </c>
      <c r="C303" s="179" t="s">
        <v>550</v>
      </c>
      <c r="D303" s="180" t="s">
        <v>667</v>
      </c>
      <c r="E303" s="181">
        <v>35</v>
      </c>
      <c r="F303" s="278"/>
      <c r="G303" s="366"/>
    </row>
    <row r="304" spans="1:7" s="20" customFormat="1" ht="25.5" x14ac:dyDescent="0.2">
      <c r="A304" s="390" t="s">
        <v>1115</v>
      </c>
      <c r="B304" s="241" t="s">
        <v>1183</v>
      </c>
      <c r="C304" s="179" t="s">
        <v>1187</v>
      </c>
      <c r="D304" s="180" t="s">
        <v>667</v>
      </c>
      <c r="E304" s="181">
        <v>21</v>
      </c>
      <c r="F304" s="278"/>
      <c r="G304" s="366"/>
    </row>
    <row r="305" spans="1:7" s="20" customFormat="1" ht="25.5" x14ac:dyDescent="0.2">
      <c r="A305" s="390" t="s">
        <v>1116</v>
      </c>
      <c r="B305" s="241" t="s">
        <v>1184</v>
      </c>
      <c r="C305" s="179" t="s">
        <v>1188</v>
      </c>
      <c r="D305" s="180" t="s">
        <v>667</v>
      </c>
      <c r="E305" s="181">
        <v>15</v>
      </c>
      <c r="F305" s="278"/>
      <c r="G305" s="366"/>
    </row>
    <row r="306" spans="1:7" s="20" customFormat="1" ht="25.5" x14ac:dyDescent="0.2">
      <c r="A306" s="390" t="s">
        <v>1117</v>
      </c>
      <c r="B306" s="241" t="s">
        <v>1185</v>
      </c>
      <c r="C306" s="179" t="s">
        <v>1189</v>
      </c>
      <c r="D306" s="180" t="s">
        <v>667</v>
      </c>
      <c r="E306" s="181">
        <v>15</v>
      </c>
      <c r="F306" s="278"/>
      <c r="G306" s="366"/>
    </row>
    <row r="307" spans="1:7" s="20" customFormat="1" ht="25.5" x14ac:dyDescent="0.2">
      <c r="A307" s="390" t="s">
        <v>1118</v>
      </c>
      <c r="B307" s="241" t="s">
        <v>1186</v>
      </c>
      <c r="C307" s="179" t="s">
        <v>1190</v>
      </c>
      <c r="D307" s="180" t="s">
        <v>667</v>
      </c>
      <c r="E307" s="181">
        <v>18</v>
      </c>
      <c r="F307" s="278"/>
      <c r="G307" s="366"/>
    </row>
    <row r="308" spans="1:7" s="20" customFormat="1" ht="27" customHeight="1" x14ac:dyDescent="0.2">
      <c r="A308" s="390" t="s">
        <v>1119</v>
      </c>
      <c r="B308" s="207" t="s">
        <v>551</v>
      </c>
      <c r="C308" s="179" t="s">
        <v>552</v>
      </c>
      <c r="D308" s="180" t="s">
        <v>667</v>
      </c>
      <c r="E308" s="181">
        <v>27</v>
      </c>
      <c r="F308" s="278"/>
      <c r="G308" s="366"/>
    </row>
    <row r="309" spans="1:7" s="20" customFormat="1" ht="27" customHeight="1" x14ac:dyDescent="0.2">
      <c r="A309" s="390" t="s">
        <v>1120</v>
      </c>
      <c r="B309" s="207" t="s">
        <v>1198</v>
      </c>
      <c r="C309" s="179" t="s">
        <v>1196</v>
      </c>
      <c r="D309" s="180" t="s">
        <v>667</v>
      </c>
      <c r="E309" s="181">
        <v>35</v>
      </c>
      <c r="F309" s="278"/>
      <c r="G309" s="366"/>
    </row>
    <row r="310" spans="1:7" s="20" customFormat="1" ht="27" customHeight="1" x14ac:dyDescent="0.2">
      <c r="A310" s="390" t="s">
        <v>1121</v>
      </c>
      <c r="B310" s="207" t="s">
        <v>1199</v>
      </c>
      <c r="C310" s="179" t="s">
        <v>1197</v>
      </c>
      <c r="D310" s="180" t="s">
        <v>667</v>
      </c>
      <c r="E310" s="181">
        <v>35</v>
      </c>
      <c r="F310" s="278"/>
      <c r="G310" s="366"/>
    </row>
    <row r="311" spans="1:7" s="20" customFormat="1" ht="25.5" x14ac:dyDescent="0.2">
      <c r="A311" s="390" t="s">
        <v>1122</v>
      </c>
      <c r="B311" s="191" t="s">
        <v>187</v>
      </c>
      <c r="C311" s="179" t="s">
        <v>188</v>
      </c>
      <c r="D311" s="180" t="s">
        <v>677</v>
      </c>
      <c r="E311" s="288">
        <v>21</v>
      </c>
      <c r="F311" s="278"/>
      <c r="G311" s="366"/>
    </row>
    <row r="312" spans="1:7" s="20" customFormat="1" ht="25.5" x14ac:dyDescent="0.2">
      <c r="A312" s="390" t="s">
        <v>1123</v>
      </c>
      <c r="B312" s="191" t="s">
        <v>189</v>
      </c>
      <c r="C312" s="179" t="s">
        <v>190</v>
      </c>
      <c r="D312" s="180" t="s">
        <v>667</v>
      </c>
      <c r="E312" s="288">
        <v>12</v>
      </c>
      <c r="F312" s="278"/>
      <c r="G312" s="366"/>
    </row>
    <row r="313" spans="1:7" s="20" customFormat="1" ht="25.5" x14ac:dyDescent="0.2">
      <c r="A313" s="390" t="s">
        <v>1124</v>
      </c>
      <c r="B313" s="191" t="s">
        <v>191</v>
      </c>
      <c r="C313" s="179" t="s">
        <v>192</v>
      </c>
      <c r="D313" s="180" t="s">
        <v>667</v>
      </c>
      <c r="E313" s="288">
        <v>70</v>
      </c>
      <c r="F313" s="278"/>
      <c r="G313" s="366"/>
    </row>
    <row r="314" spans="1:7" s="20" customFormat="1" ht="25.5" x14ac:dyDescent="0.2">
      <c r="A314" s="390" t="s">
        <v>1125</v>
      </c>
      <c r="B314" s="191" t="s">
        <v>193</v>
      </c>
      <c r="C314" s="179" t="s">
        <v>194</v>
      </c>
      <c r="D314" s="180" t="s">
        <v>667</v>
      </c>
      <c r="E314" s="289">
        <v>35</v>
      </c>
      <c r="F314" s="278"/>
      <c r="G314" s="366"/>
    </row>
    <row r="315" spans="1:7" s="20" customFormat="1" ht="25.5" x14ac:dyDescent="0.2">
      <c r="A315" s="390" t="s">
        <v>1191</v>
      </c>
      <c r="B315" s="191" t="s">
        <v>197</v>
      </c>
      <c r="C315" s="179" t="s">
        <v>713</v>
      </c>
      <c r="D315" s="180" t="s">
        <v>667</v>
      </c>
      <c r="E315" s="289">
        <v>35</v>
      </c>
      <c r="F315" s="278"/>
      <c r="G315" s="366"/>
    </row>
    <row r="316" spans="1:7" s="22" customFormat="1" x14ac:dyDescent="0.2">
      <c r="A316" s="390" t="s">
        <v>1192</v>
      </c>
      <c r="B316" s="191" t="s">
        <v>557</v>
      </c>
      <c r="C316" s="179" t="s">
        <v>558</v>
      </c>
      <c r="D316" s="180" t="s">
        <v>667</v>
      </c>
      <c r="E316" s="181">
        <v>35</v>
      </c>
      <c r="F316" s="278"/>
      <c r="G316" s="366"/>
    </row>
    <row r="317" spans="1:7" s="22" customFormat="1" x14ac:dyDescent="0.2">
      <c r="A317" s="390" t="s">
        <v>1193</v>
      </c>
      <c r="B317" s="191" t="s">
        <v>559</v>
      </c>
      <c r="C317" s="179" t="s">
        <v>560</v>
      </c>
      <c r="D317" s="180" t="s">
        <v>667</v>
      </c>
      <c r="E317" s="181">
        <v>35</v>
      </c>
      <c r="F317" s="278"/>
      <c r="G317" s="366"/>
    </row>
    <row r="318" spans="1:7" s="22" customFormat="1" ht="38.25" x14ac:dyDescent="0.2">
      <c r="A318" s="390" t="s">
        <v>1194</v>
      </c>
      <c r="B318" s="204" t="s">
        <v>553</v>
      </c>
      <c r="C318" s="179" t="s">
        <v>554</v>
      </c>
      <c r="D318" s="180" t="s">
        <v>667</v>
      </c>
      <c r="E318" s="279">
        <v>1</v>
      </c>
      <c r="F318" s="278"/>
      <c r="G318" s="366"/>
    </row>
    <row r="319" spans="1:7" s="22" customFormat="1" ht="38.25" x14ac:dyDescent="0.2">
      <c r="A319" s="390" t="s">
        <v>1200</v>
      </c>
      <c r="B319" s="204" t="s">
        <v>555</v>
      </c>
      <c r="C319" s="179" t="s">
        <v>556</v>
      </c>
      <c r="D319" s="180" t="s">
        <v>667</v>
      </c>
      <c r="E319" s="279">
        <v>1</v>
      </c>
      <c r="F319" s="278"/>
      <c r="G319" s="366"/>
    </row>
    <row r="320" spans="1:7" s="22" customFormat="1" ht="25.15" customHeight="1" x14ac:dyDescent="0.2">
      <c r="A320" s="390" t="s">
        <v>1201</v>
      </c>
      <c r="B320" s="204" t="s">
        <v>456</v>
      </c>
      <c r="C320" s="179" t="s">
        <v>457</v>
      </c>
      <c r="D320" s="180" t="s">
        <v>667</v>
      </c>
      <c r="E320" s="279">
        <v>2</v>
      </c>
      <c r="F320" s="278"/>
      <c r="G320" s="366"/>
    </row>
    <row r="321" spans="1:7" s="22" customFormat="1" ht="13.5" thickBot="1" x14ac:dyDescent="0.3">
      <c r="A321" s="391"/>
      <c r="B321" s="242"/>
      <c r="C321" s="243"/>
      <c r="D321" s="244"/>
      <c r="E321" s="245"/>
      <c r="F321" s="246"/>
      <c r="G321" s="374"/>
    </row>
    <row r="322" spans="1:7" s="20" customFormat="1" ht="13.5" thickBot="1" x14ac:dyDescent="0.3">
      <c r="A322" s="377" t="s">
        <v>866</v>
      </c>
      <c r="B322" s="36"/>
      <c r="C322" s="37" t="s">
        <v>833</v>
      </c>
      <c r="D322" s="36"/>
      <c r="E322" s="36"/>
      <c r="F322" s="39"/>
      <c r="G322" s="362">
        <v>0</v>
      </c>
    </row>
    <row r="323" spans="1:7" s="22" customFormat="1" ht="39" customHeight="1" x14ac:dyDescent="0.2">
      <c r="A323" s="371" t="s">
        <v>632</v>
      </c>
      <c r="B323" s="247" t="s">
        <v>561</v>
      </c>
      <c r="C323" s="176" t="s">
        <v>562</v>
      </c>
      <c r="D323" s="177" t="s">
        <v>667</v>
      </c>
      <c r="E323" s="211">
        <v>4</v>
      </c>
      <c r="F323" s="277"/>
      <c r="G323" s="376"/>
    </row>
    <row r="324" spans="1:7" s="22" customFormat="1" x14ac:dyDescent="0.2">
      <c r="A324" s="372" t="s">
        <v>634</v>
      </c>
      <c r="B324" s="207" t="s">
        <v>563</v>
      </c>
      <c r="C324" s="179" t="s">
        <v>564</v>
      </c>
      <c r="D324" s="180" t="s">
        <v>667</v>
      </c>
      <c r="E324" s="181">
        <v>4</v>
      </c>
      <c r="F324" s="278"/>
      <c r="G324" s="366"/>
    </row>
    <row r="325" spans="1:7" s="22" customFormat="1" x14ac:dyDescent="0.2">
      <c r="A325" s="372" t="s">
        <v>658</v>
      </c>
      <c r="B325" s="207" t="s">
        <v>565</v>
      </c>
      <c r="C325" s="179" t="s">
        <v>566</v>
      </c>
      <c r="D325" s="180" t="s">
        <v>667</v>
      </c>
      <c r="E325" s="181">
        <v>4</v>
      </c>
      <c r="F325" s="278"/>
      <c r="G325" s="366"/>
    </row>
    <row r="326" spans="1:7" s="22" customFormat="1" x14ac:dyDescent="0.2">
      <c r="A326" s="372" t="s">
        <v>867</v>
      </c>
      <c r="B326" s="207" t="s">
        <v>567</v>
      </c>
      <c r="C326" s="179" t="s">
        <v>568</v>
      </c>
      <c r="D326" s="180" t="s">
        <v>667</v>
      </c>
      <c r="E326" s="181">
        <v>4</v>
      </c>
      <c r="F326" s="278"/>
      <c r="G326" s="366"/>
    </row>
    <row r="327" spans="1:7" s="22" customFormat="1" x14ac:dyDescent="0.2">
      <c r="A327" s="372" t="s">
        <v>868</v>
      </c>
      <c r="B327" s="207" t="s">
        <v>575</v>
      </c>
      <c r="C327" s="179" t="s">
        <v>576</v>
      </c>
      <c r="D327" s="180" t="s">
        <v>667</v>
      </c>
      <c r="E327" s="181">
        <v>70</v>
      </c>
      <c r="F327" s="278"/>
      <c r="G327" s="366"/>
    </row>
    <row r="328" spans="1:7" s="22" customFormat="1" ht="38.25" x14ac:dyDescent="0.2">
      <c r="A328" s="372" t="s">
        <v>869</v>
      </c>
      <c r="B328" s="207" t="s">
        <v>745</v>
      </c>
      <c r="C328" s="179" t="s">
        <v>746</v>
      </c>
      <c r="D328" s="180" t="s">
        <v>667</v>
      </c>
      <c r="E328" s="181">
        <v>70</v>
      </c>
      <c r="F328" s="278"/>
      <c r="G328" s="366"/>
    </row>
    <row r="329" spans="1:7" s="22" customFormat="1" x14ac:dyDescent="0.2">
      <c r="A329" s="372" t="s">
        <v>870</v>
      </c>
      <c r="B329" s="207" t="s">
        <v>569</v>
      </c>
      <c r="C329" s="179" t="s">
        <v>570</v>
      </c>
      <c r="D329" s="180" t="s">
        <v>667</v>
      </c>
      <c r="E329" s="181">
        <v>2</v>
      </c>
      <c r="F329" s="278"/>
      <c r="G329" s="366"/>
    </row>
    <row r="330" spans="1:7" s="22" customFormat="1" ht="25.5" x14ac:dyDescent="0.2">
      <c r="A330" s="372" t="s">
        <v>871</v>
      </c>
      <c r="B330" s="207" t="s">
        <v>743</v>
      </c>
      <c r="C330" s="179" t="s">
        <v>744</v>
      </c>
      <c r="D330" s="180" t="s">
        <v>667</v>
      </c>
      <c r="E330" s="181">
        <v>2</v>
      </c>
      <c r="F330" s="278"/>
      <c r="G330" s="366"/>
    </row>
    <row r="331" spans="1:7" s="22" customFormat="1" ht="25.5" x14ac:dyDescent="0.2">
      <c r="A331" s="372" t="s">
        <v>872</v>
      </c>
      <c r="B331" s="207" t="s">
        <v>571</v>
      </c>
      <c r="C331" s="179" t="s">
        <v>572</v>
      </c>
      <c r="D331" s="180" t="s">
        <v>667</v>
      </c>
      <c r="E331" s="181">
        <v>2</v>
      </c>
      <c r="F331" s="278"/>
      <c r="G331" s="366"/>
    </row>
    <row r="332" spans="1:7" s="22" customFormat="1" x14ac:dyDescent="0.2">
      <c r="A332" s="372" t="s">
        <v>131</v>
      </c>
      <c r="B332" s="207" t="s">
        <v>573</v>
      </c>
      <c r="C332" s="179" t="s">
        <v>574</v>
      </c>
      <c r="D332" s="180" t="s">
        <v>667</v>
      </c>
      <c r="E332" s="181">
        <v>2</v>
      </c>
      <c r="F332" s="278"/>
      <c r="G332" s="366"/>
    </row>
    <row r="333" spans="1:7" s="22" customFormat="1" x14ac:dyDescent="0.2">
      <c r="A333" s="372" t="s">
        <v>873</v>
      </c>
      <c r="B333" s="207" t="s">
        <v>577</v>
      </c>
      <c r="C333" s="179" t="s">
        <v>578</v>
      </c>
      <c r="D333" s="180" t="s">
        <v>667</v>
      </c>
      <c r="E333" s="181">
        <v>2</v>
      </c>
      <c r="F333" s="278"/>
      <c r="G333" s="366"/>
    </row>
    <row r="334" spans="1:7" s="22" customFormat="1" ht="13.9" customHeight="1" x14ac:dyDescent="0.2">
      <c r="A334" s="372" t="s">
        <v>132</v>
      </c>
      <c r="B334" s="207" t="s">
        <v>579</v>
      </c>
      <c r="C334" s="179" t="s">
        <v>580</v>
      </c>
      <c r="D334" s="180" t="s">
        <v>667</v>
      </c>
      <c r="E334" s="181">
        <v>7</v>
      </c>
      <c r="F334" s="278"/>
      <c r="G334" s="366"/>
    </row>
    <row r="335" spans="1:7" s="22" customFormat="1" x14ac:dyDescent="0.2">
      <c r="A335" s="372" t="s">
        <v>874</v>
      </c>
      <c r="B335" s="207" t="s">
        <v>581</v>
      </c>
      <c r="C335" s="179" t="s">
        <v>582</v>
      </c>
      <c r="D335" s="180" t="s">
        <v>667</v>
      </c>
      <c r="E335" s="181">
        <v>7</v>
      </c>
      <c r="F335" s="278"/>
      <c r="G335" s="366"/>
    </row>
    <row r="336" spans="1:7" s="22" customFormat="1" x14ac:dyDescent="0.2">
      <c r="A336" s="372" t="s">
        <v>875</v>
      </c>
      <c r="B336" s="207" t="s">
        <v>583</v>
      </c>
      <c r="C336" s="179" t="s">
        <v>584</v>
      </c>
      <c r="D336" s="180" t="s">
        <v>667</v>
      </c>
      <c r="E336" s="181">
        <v>6</v>
      </c>
      <c r="F336" s="278"/>
      <c r="G336" s="366"/>
    </row>
    <row r="337" spans="1:7" s="22" customFormat="1" ht="13.5" thickBot="1" x14ac:dyDescent="0.3">
      <c r="A337" s="378"/>
      <c r="B337" s="215"/>
      <c r="C337" s="216"/>
      <c r="D337" s="217"/>
      <c r="E337" s="218"/>
      <c r="F337" s="219"/>
      <c r="G337" s="379"/>
    </row>
    <row r="338" spans="1:7" s="22" customFormat="1" ht="13.5" thickBot="1" x14ac:dyDescent="0.3">
      <c r="A338" s="377" t="s">
        <v>876</v>
      </c>
      <c r="B338" s="36"/>
      <c r="C338" s="37" t="s">
        <v>1073</v>
      </c>
      <c r="D338" s="36"/>
      <c r="E338" s="36"/>
      <c r="F338" s="39"/>
      <c r="G338" s="362">
        <v>0</v>
      </c>
    </row>
    <row r="339" spans="1:7" s="22" customFormat="1" x14ac:dyDescent="0.2">
      <c r="A339" s="371" t="s">
        <v>633</v>
      </c>
      <c r="B339" s="247" t="s">
        <v>585</v>
      </c>
      <c r="C339" s="176" t="s">
        <v>586</v>
      </c>
      <c r="D339" s="177" t="s">
        <v>678</v>
      </c>
      <c r="E339" s="211">
        <v>283.43</v>
      </c>
      <c r="F339" s="277"/>
      <c r="G339" s="364"/>
    </row>
    <row r="340" spans="1:7" s="22" customFormat="1" ht="25.5" x14ac:dyDescent="0.2">
      <c r="A340" s="392" t="s">
        <v>659</v>
      </c>
      <c r="B340" s="207" t="s">
        <v>587</v>
      </c>
      <c r="C340" s="179" t="s">
        <v>588</v>
      </c>
      <c r="D340" s="180" t="s">
        <v>676</v>
      </c>
      <c r="E340" s="181">
        <v>1133.71</v>
      </c>
      <c r="F340" s="278"/>
      <c r="G340" s="380"/>
    </row>
    <row r="341" spans="1:7" s="22" customFormat="1" ht="25.5" x14ac:dyDescent="0.2">
      <c r="A341" s="372" t="s">
        <v>877</v>
      </c>
      <c r="B341" s="207" t="s">
        <v>747</v>
      </c>
      <c r="C341" s="179" t="s">
        <v>777</v>
      </c>
      <c r="D341" s="180" t="s">
        <v>676</v>
      </c>
      <c r="E341" s="181">
        <v>942.75</v>
      </c>
      <c r="F341" s="278"/>
      <c r="G341" s="366"/>
    </row>
    <row r="342" spans="1:7" s="22" customFormat="1" x14ac:dyDescent="0.2">
      <c r="A342" s="392" t="s">
        <v>878</v>
      </c>
      <c r="B342" s="207" t="s">
        <v>778</v>
      </c>
      <c r="C342" s="179" t="s">
        <v>779</v>
      </c>
      <c r="D342" s="180" t="s">
        <v>678</v>
      </c>
      <c r="E342" s="181">
        <v>30.15</v>
      </c>
      <c r="F342" s="278"/>
      <c r="G342" s="366"/>
    </row>
    <row r="343" spans="1:7" s="22" customFormat="1" x14ac:dyDescent="0.2">
      <c r="A343" s="372" t="s">
        <v>879</v>
      </c>
      <c r="B343" s="207" t="s">
        <v>90</v>
      </c>
      <c r="C343" s="179" t="s">
        <v>91</v>
      </c>
      <c r="D343" s="180" t="s">
        <v>678</v>
      </c>
      <c r="E343" s="181">
        <v>113.37</v>
      </c>
      <c r="F343" s="278"/>
      <c r="G343" s="366"/>
    </row>
    <row r="344" spans="1:7" s="22" customFormat="1" x14ac:dyDescent="0.2">
      <c r="A344" s="392" t="s">
        <v>880</v>
      </c>
      <c r="B344" s="207" t="s">
        <v>94</v>
      </c>
      <c r="C344" s="179" t="s">
        <v>1203</v>
      </c>
      <c r="D344" s="180" t="s">
        <v>676</v>
      </c>
      <c r="E344" s="181">
        <v>586.82000000000005</v>
      </c>
      <c r="F344" s="278"/>
      <c r="G344" s="366"/>
    </row>
    <row r="345" spans="1:7" s="22" customFormat="1" x14ac:dyDescent="0.2">
      <c r="A345" s="372" t="s">
        <v>881</v>
      </c>
      <c r="B345" s="207" t="s">
        <v>85</v>
      </c>
      <c r="C345" s="179" t="s">
        <v>695</v>
      </c>
      <c r="D345" s="180" t="s">
        <v>678</v>
      </c>
      <c r="E345" s="181">
        <v>88.02</v>
      </c>
      <c r="F345" s="278"/>
      <c r="G345" s="366"/>
    </row>
    <row r="346" spans="1:7" s="22" customFormat="1" x14ac:dyDescent="0.2">
      <c r="A346" s="392" t="s">
        <v>882</v>
      </c>
      <c r="B346" s="207" t="s">
        <v>221</v>
      </c>
      <c r="C346" s="179" t="s">
        <v>222</v>
      </c>
      <c r="D346" s="180" t="s">
        <v>678</v>
      </c>
      <c r="E346" s="181">
        <v>120.36</v>
      </c>
      <c r="F346" s="278"/>
      <c r="G346" s="366"/>
    </row>
    <row r="347" spans="1:7" s="22" customFormat="1" x14ac:dyDescent="0.2">
      <c r="A347" s="372" t="s">
        <v>883</v>
      </c>
      <c r="B347" s="207" t="s">
        <v>223</v>
      </c>
      <c r="C347" s="179" t="s">
        <v>224</v>
      </c>
      <c r="D347" s="180" t="s">
        <v>676</v>
      </c>
      <c r="E347" s="181">
        <v>1203.56</v>
      </c>
      <c r="F347" s="278"/>
      <c r="G347" s="366"/>
    </row>
    <row r="348" spans="1:7" s="22" customFormat="1" ht="13.5" thickBot="1" x14ac:dyDescent="0.3">
      <c r="A348" s="378"/>
      <c r="B348" s="215"/>
      <c r="C348" s="216"/>
      <c r="D348" s="217"/>
      <c r="E348" s="218"/>
      <c r="F348" s="219"/>
      <c r="G348" s="379"/>
    </row>
    <row r="349" spans="1:7" s="22" customFormat="1" ht="13.5" thickBot="1" x14ac:dyDescent="0.3">
      <c r="A349" s="377" t="s">
        <v>1018</v>
      </c>
      <c r="B349" s="36"/>
      <c r="C349" s="37" t="s">
        <v>1009</v>
      </c>
      <c r="D349" s="36"/>
      <c r="E349" s="36"/>
      <c r="F349" s="39"/>
      <c r="G349" s="362">
        <v>0</v>
      </c>
    </row>
    <row r="350" spans="1:7" s="22" customFormat="1" ht="38.25" x14ac:dyDescent="0.2">
      <c r="A350" s="371" t="s">
        <v>1019</v>
      </c>
      <c r="B350" s="248" t="s">
        <v>605</v>
      </c>
      <c r="C350" s="176" t="s">
        <v>606</v>
      </c>
      <c r="D350" s="177" t="s">
        <v>667</v>
      </c>
      <c r="E350" s="211">
        <v>14</v>
      </c>
      <c r="F350" s="290"/>
      <c r="G350" s="376"/>
    </row>
    <row r="351" spans="1:7" s="22" customFormat="1" x14ac:dyDescent="0.2">
      <c r="A351" s="372" t="s">
        <v>1020</v>
      </c>
      <c r="B351" s="249" t="s">
        <v>607</v>
      </c>
      <c r="C351" s="179" t="s">
        <v>608</v>
      </c>
      <c r="D351" s="180" t="s">
        <v>667</v>
      </c>
      <c r="E351" s="181">
        <v>220</v>
      </c>
      <c r="F351" s="291"/>
      <c r="G351" s="380"/>
    </row>
    <row r="352" spans="1:7" s="22" customFormat="1" ht="13.15" customHeight="1" x14ac:dyDescent="0.2">
      <c r="A352" s="372" t="s">
        <v>1021</v>
      </c>
      <c r="B352" s="250" t="s">
        <v>385</v>
      </c>
      <c r="C352" s="179" t="s">
        <v>386</v>
      </c>
      <c r="D352" s="180" t="s">
        <v>677</v>
      </c>
      <c r="E352" s="181">
        <v>3334.8</v>
      </c>
      <c r="F352" s="291"/>
      <c r="G352" s="380"/>
    </row>
    <row r="353" spans="1:7" s="22" customFormat="1" x14ac:dyDescent="0.2">
      <c r="A353" s="372" t="s">
        <v>1022</v>
      </c>
      <c r="B353" s="249" t="s">
        <v>609</v>
      </c>
      <c r="C353" s="179" t="s">
        <v>754</v>
      </c>
      <c r="D353" s="180" t="s">
        <v>667</v>
      </c>
      <c r="E353" s="181">
        <v>70</v>
      </c>
      <c r="F353" s="291"/>
      <c r="G353" s="380"/>
    </row>
    <row r="354" spans="1:7" s="22" customFormat="1" x14ac:dyDescent="0.2">
      <c r="A354" s="372" t="s">
        <v>1023</v>
      </c>
      <c r="B354" s="250" t="s">
        <v>610</v>
      </c>
      <c r="C354" s="179" t="s">
        <v>611</v>
      </c>
      <c r="D354" s="180" t="s">
        <v>667</v>
      </c>
      <c r="E354" s="181">
        <v>8</v>
      </c>
      <c r="F354" s="291"/>
      <c r="G354" s="380"/>
    </row>
    <row r="355" spans="1:7" s="22" customFormat="1" x14ac:dyDescent="0.2">
      <c r="A355" s="372" t="s">
        <v>1024</v>
      </c>
      <c r="B355" s="249" t="s">
        <v>603</v>
      </c>
      <c r="C355" s="179" t="s">
        <v>604</v>
      </c>
      <c r="D355" s="180" t="s">
        <v>667</v>
      </c>
      <c r="E355" s="181">
        <v>4</v>
      </c>
      <c r="F355" s="291"/>
      <c r="G355" s="380"/>
    </row>
    <row r="356" spans="1:7" s="22" customFormat="1" ht="13.5" thickBot="1" x14ac:dyDescent="0.3">
      <c r="A356" s="373"/>
      <c r="B356" s="192"/>
      <c r="C356" s="193"/>
      <c r="D356" s="194"/>
      <c r="E356" s="194"/>
      <c r="F356" s="246"/>
      <c r="G356" s="374"/>
    </row>
    <row r="357" spans="1:7" s="20" customFormat="1" ht="13.5" thickBot="1" x14ac:dyDescent="0.3">
      <c r="A357" s="377" t="s">
        <v>885</v>
      </c>
      <c r="B357" s="36"/>
      <c r="C357" s="37" t="s">
        <v>589</v>
      </c>
      <c r="D357" s="36"/>
      <c r="E357" s="36"/>
      <c r="F357" s="38"/>
      <c r="G357" s="362">
        <v>0</v>
      </c>
    </row>
    <row r="358" spans="1:7" s="22" customFormat="1" x14ac:dyDescent="0.2">
      <c r="A358" s="393" t="s">
        <v>660</v>
      </c>
      <c r="B358" s="247" t="s">
        <v>590</v>
      </c>
      <c r="C358" s="176" t="s">
        <v>591</v>
      </c>
      <c r="D358" s="177" t="s">
        <v>676</v>
      </c>
      <c r="E358" s="251">
        <v>3464.13</v>
      </c>
      <c r="F358" s="277"/>
      <c r="G358" s="364"/>
    </row>
    <row r="359" spans="1:7" s="22" customFormat="1" ht="13.5" thickBot="1" x14ac:dyDescent="0.25">
      <c r="A359" s="394" t="s">
        <v>647</v>
      </c>
      <c r="B359" s="252" t="s">
        <v>592</v>
      </c>
      <c r="C359" s="222" t="s">
        <v>593</v>
      </c>
      <c r="D359" s="223" t="s">
        <v>676</v>
      </c>
      <c r="E359" s="253">
        <v>289.79000000000002</v>
      </c>
      <c r="F359" s="287"/>
      <c r="G359" s="379"/>
    </row>
    <row r="360" spans="1:7" s="41" customFormat="1" ht="13.5" thickBot="1" x14ac:dyDescent="0.3">
      <c r="A360" s="377" t="s">
        <v>1025</v>
      </c>
      <c r="B360" s="36"/>
      <c r="C360" s="37" t="s">
        <v>864</v>
      </c>
      <c r="D360" s="36"/>
      <c r="E360" s="36"/>
      <c r="F360" s="38"/>
      <c r="G360" s="362">
        <v>0</v>
      </c>
    </row>
    <row r="361" spans="1:7" s="22" customFormat="1" ht="25.5" x14ac:dyDescent="0.2">
      <c r="A361" s="372" t="s">
        <v>1026</v>
      </c>
      <c r="B361" s="250" t="s">
        <v>594</v>
      </c>
      <c r="C361" s="213" t="s">
        <v>748</v>
      </c>
      <c r="D361" s="214" t="s">
        <v>667</v>
      </c>
      <c r="E361" s="181">
        <v>1</v>
      </c>
      <c r="F361" s="292"/>
      <c r="G361" s="380"/>
    </row>
    <row r="362" spans="1:7" s="22" customFormat="1" x14ac:dyDescent="0.2">
      <c r="A362" s="372" t="s">
        <v>1126</v>
      </c>
      <c r="B362" s="250" t="s">
        <v>601</v>
      </c>
      <c r="C362" s="213" t="s">
        <v>602</v>
      </c>
      <c r="D362" s="214" t="s">
        <v>686</v>
      </c>
      <c r="E362" s="181">
        <v>3693.5</v>
      </c>
      <c r="F362" s="292"/>
      <c r="G362" s="366"/>
    </row>
    <row r="363" spans="1:7" s="22" customFormat="1" ht="29.45" customHeight="1" x14ac:dyDescent="0.2">
      <c r="A363" s="372" t="s">
        <v>1127</v>
      </c>
      <c r="B363" s="250" t="s">
        <v>595</v>
      </c>
      <c r="C363" s="213" t="s">
        <v>749</v>
      </c>
      <c r="D363" s="214" t="s">
        <v>667</v>
      </c>
      <c r="E363" s="279">
        <v>26</v>
      </c>
      <c r="F363" s="282"/>
      <c r="G363" s="366"/>
    </row>
    <row r="364" spans="1:7" s="22" customFormat="1" ht="38.25" x14ac:dyDescent="0.2">
      <c r="A364" s="372" t="s">
        <v>1128</v>
      </c>
      <c r="B364" s="250" t="s">
        <v>596</v>
      </c>
      <c r="C364" s="213" t="s">
        <v>750</v>
      </c>
      <c r="D364" s="214" t="s">
        <v>667</v>
      </c>
      <c r="E364" s="181">
        <v>5</v>
      </c>
      <c r="F364" s="292"/>
      <c r="G364" s="366"/>
    </row>
    <row r="365" spans="1:7" s="22" customFormat="1" ht="38.25" x14ac:dyDescent="0.2">
      <c r="A365" s="372" t="s">
        <v>1129</v>
      </c>
      <c r="B365" s="250" t="s">
        <v>597</v>
      </c>
      <c r="C365" s="213" t="s">
        <v>751</v>
      </c>
      <c r="D365" s="214" t="s">
        <v>667</v>
      </c>
      <c r="E365" s="181">
        <v>3</v>
      </c>
      <c r="F365" s="292"/>
      <c r="G365" s="366"/>
    </row>
    <row r="366" spans="1:7" s="22" customFormat="1" ht="38.25" x14ac:dyDescent="0.2">
      <c r="A366" s="372" t="s">
        <v>1130</v>
      </c>
      <c r="B366" s="250" t="s">
        <v>598</v>
      </c>
      <c r="C366" s="213" t="s">
        <v>752</v>
      </c>
      <c r="D366" s="214" t="s">
        <v>667</v>
      </c>
      <c r="E366" s="181">
        <v>7</v>
      </c>
      <c r="F366" s="292"/>
      <c r="G366" s="366"/>
    </row>
    <row r="367" spans="1:7" s="22" customFormat="1" ht="25.5" x14ac:dyDescent="0.2">
      <c r="A367" s="372" t="s">
        <v>1131</v>
      </c>
      <c r="B367" s="250" t="s">
        <v>599</v>
      </c>
      <c r="C367" s="213" t="s">
        <v>753</v>
      </c>
      <c r="D367" s="214" t="s">
        <v>667</v>
      </c>
      <c r="E367" s="181">
        <v>26</v>
      </c>
      <c r="F367" s="292"/>
      <c r="G367" s="366"/>
    </row>
    <row r="368" spans="1:7" s="22" customFormat="1" x14ac:dyDescent="0.2">
      <c r="A368" s="372" t="s">
        <v>1132</v>
      </c>
      <c r="B368" s="250" t="s">
        <v>600</v>
      </c>
      <c r="C368" s="213" t="s">
        <v>780</v>
      </c>
      <c r="D368" s="214" t="s">
        <v>677</v>
      </c>
      <c r="E368" s="181">
        <v>80</v>
      </c>
      <c r="F368" s="292"/>
      <c r="G368" s="366"/>
    </row>
    <row r="369" spans="1:7" s="22" customFormat="1" x14ac:dyDescent="0.2">
      <c r="A369" s="372" t="s">
        <v>1133</v>
      </c>
      <c r="B369" s="250" t="s">
        <v>455</v>
      </c>
      <c r="C369" s="213" t="s">
        <v>737</v>
      </c>
      <c r="D369" s="214" t="s">
        <v>667</v>
      </c>
      <c r="E369" s="181">
        <v>40</v>
      </c>
      <c r="F369" s="292"/>
      <c r="G369" s="366"/>
    </row>
    <row r="370" spans="1:7" s="22" customFormat="1" ht="13.5" thickBot="1" x14ac:dyDescent="0.3">
      <c r="A370" s="373"/>
      <c r="B370" s="254"/>
      <c r="C370" s="255"/>
      <c r="D370" s="256"/>
      <c r="E370" s="218"/>
      <c r="F370" s="257"/>
      <c r="G370" s="374"/>
    </row>
    <row r="371" spans="1:7" s="41" customFormat="1" ht="13.5" thickBot="1" x14ac:dyDescent="0.3">
      <c r="A371" s="377" t="s">
        <v>1027</v>
      </c>
      <c r="B371" s="36"/>
      <c r="C371" s="37" t="s">
        <v>1017</v>
      </c>
      <c r="D371" s="36"/>
      <c r="E371" s="36"/>
      <c r="F371" s="38"/>
      <c r="G371" s="362">
        <v>0</v>
      </c>
    </row>
    <row r="372" spans="1:7" s="22" customFormat="1" ht="15" x14ac:dyDescent="0.2">
      <c r="A372" s="393" t="s">
        <v>1028</v>
      </c>
      <c r="B372" s="258" t="s">
        <v>612</v>
      </c>
      <c r="C372" s="176" t="s">
        <v>613</v>
      </c>
      <c r="D372" s="177" t="s">
        <v>667</v>
      </c>
      <c r="E372" s="259">
        <v>78</v>
      </c>
      <c r="F372" s="277"/>
      <c r="G372" s="364"/>
    </row>
    <row r="373" spans="1:7" s="22" customFormat="1" ht="13.5" thickBot="1" x14ac:dyDescent="0.3">
      <c r="A373" s="395"/>
      <c r="B373" s="215"/>
      <c r="C373" s="216"/>
      <c r="D373" s="217"/>
      <c r="E373" s="218"/>
      <c r="F373" s="260"/>
      <c r="G373" s="379"/>
    </row>
    <row r="374" spans="1:7" s="22" customFormat="1" ht="13.5" thickBot="1" x14ac:dyDescent="0.3">
      <c r="A374" s="377" t="s">
        <v>1038</v>
      </c>
      <c r="B374" s="36"/>
      <c r="C374" s="37" t="s">
        <v>948</v>
      </c>
      <c r="D374" s="36"/>
      <c r="E374" s="36"/>
      <c r="F374" s="38"/>
      <c r="G374" s="362">
        <v>0</v>
      </c>
    </row>
    <row r="375" spans="1:7" s="22" customFormat="1" x14ac:dyDescent="0.2">
      <c r="A375" s="396" t="s">
        <v>1039</v>
      </c>
      <c r="B375" s="261" t="s">
        <v>225</v>
      </c>
      <c r="C375" s="176" t="s">
        <v>226</v>
      </c>
      <c r="D375" s="177" t="s">
        <v>667</v>
      </c>
      <c r="E375" s="293">
        <v>6</v>
      </c>
      <c r="F375" s="277"/>
      <c r="G375" s="364"/>
    </row>
    <row r="376" spans="1:7" s="22" customFormat="1" ht="14.45" customHeight="1" x14ac:dyDescent="0.2">
      <c r="A376" s="397" t="s">
        <v>1040</v>
      </c>
      <c r="B376" s="262" t="s">
        <v>231</v>
      </c>
      <c r="C376" s="179" t="s">
        <v>232</v>
      </c>
      <c r="D376" s="180" t="s">
        <v>667</v>
      </c>
      <c r="E376" s="294">
        <v>1</v>
      </c>
      <c r="F376" s="278"/>
      <c r="G376" s="367"/>
    </row>
    <row r="377" spans="1:7" s="22" customFormat="1" ht="25.5" x14ac:dyDescent="0.2">
      <c r="A377" s="397" t="s">
        <v>1041</v>
      </c>
      <c r="B377" s="263" t="s">
        <v>718</v>
      </c>
      <c r="C377" s="179" t="s">
        <v>719</v>
      </c>
      <c r="D377" s="180" t="s">
        <v>676</v>
      </c>
      <c r="E377" s="294">
        <v>4.67</v>
      </c>
      <c r="F377" s="278"/>
      <c r="G377" s="366"/>
    </row>
    <row r="378" spans="1:7" s="22" customFormat="1" x14ac:dyDescent="0.2">
      <c r="A378" s="397" t="s">
        <v>1042</v>
      </c>
      <c r="B378" s="263" t="s">
        <v>243</v>
      </c>
      <c r="C378" s="179" t="s">
        <v>244</v>
      </c>
      <c r="D378" s="180" t="s">
        <v>686</v>
      </c>
      <c r="E378" s="294">
        <v>60</v>
      </c>
      <c r="F378" s="278"/>
      <c r="G378" s="366"/>
    </row>
    <row r="379" spans="1:7" s="22" customFormat="1" x14ac:dyDescent="0.2">
      <c r="A379" s="397" t="s">
        <v>1043</v>
      </c>
      <c r="B379" s="263" t="s">
        <v>245</v>
      </c>
      <c r="C379" s="179" t="s">
        <v>246</v>
      </c>
      <c r="D379" s="180" t="s">
        <v>667</v>
      </c>
      <c r="E379" s="294">
        <v>1</v>
      </c>
      <c r="F379" s="278"/>
      <c r="G379" s="366"/>
    </row>
    <row r="380" spans="1:7" s="22" customFormat="1" x14ac:dyDescent="0.2">
      <c r="A380" s="397" t="s">
        <v>1044</v>
      </c>
      <c r="B380" s="263" t="s">
        <v>247</v>
      </c>
      <c r="C380" s="179" t="s">
        <v>248</v>
      </c>
      <c r="D380" s="180" t="s">
        <v>667</v>
      </c>
      <c r="E380" s="294">
        <v>1</v>
      </c>
      <c r="F380" s="278"/>
      <c r="G380" s="366"/>
    </row>
    <row r="381" spans="1:7" s="22" customFormat="1" ht="25.5" x14ac:dyDescent="0.2">
      <c r="A381" s="397" t="s">
        <v>1045</v>
      </c>
      <c r="B381" s="263" t="s">
        <v>253</v>
      </c>
      <c r="C381" s="179" t="s">
        <v>254</v>
      </c>
      <c r="D381" s="180" t="s">
        <v>667</v>
      </c>
      <c r="E381" s="294">
        <v>1</v>
      </c>
      <c r="F381" s="278"/>
      <c r="G381" s="366"/>
    </row>
    <row r="382" spans="1:7" s="22" customFormat="1" ht="25.5" x14ac:dyDescent="0.2">
      <c r="A382" s="397" t="s">
        <v>1046</v>
      </c>
      <c r="B382" s="263" t="s">
        <v>257</v>
      </c>
      <c r="C382" s="179" t="s">
        <v>258</v>
      </c>
      <c r="D382" s="180" t="s">
        <v>667</v>
      </c>
      <c r="E382" s="294">
        <v>1</v>
      </c>
      <c r="F382" s="278"/>
      <c r="G382" s="366"/>
    </row>
    <row r="383" spans="1:7" s="22" customFormat="1" ht="25.5" x14ac:dyDescent="0.2">
      <c r="A383" s="397" t="s">
        <v>1047</v>
      </c>
      <c r="B383" s="263" t="s">
        <v>308</v>
      </c>
      <c r="C383" s="179" t="s">
        <v>309</v>
      </c>
      <c r="D383" s="180" t="s">
        <v>667</v>
      </c>
      <c r="E383" s="294">
        <v>1</v>
      </c>
      <c r="F383" s="278"/>
      <c r="G383" s="366"/>
    </row>
    <row r="384" spans="1:7" s="22" customFormat="1" ht="25.5" x14ac:dyDescent="0.2">
      <c r="A384" s="397" t="s">
        <v>1048</v>
      </c>
      <c r="B384" s="263" t="s">
        <v>265</v>
      </c>
      <c r="C384" s="179" t="s">
        <v>266</v>
      </c>
      <c r="D384" s="180" t="s">
        <v>667</v>
      </c>
      <c r="E384" s="294">
        <v>1</v>
      </c>
      <c r="F384" s="278"/>
      <c r="G384" s="366"/>
    </row>
    <row r="385" spans="1:7" s="22" customFormat="1" ht="25.5" x14ac:dyDescent="0.2">
      <c r="A385" s="397" t="s">
        <v>158</v>
      </c>
      <c r="B385" s="263" t="s">
        <v>267</v>
      </c>
      <c r="C385" s="179" t="s">
        <v>268</v>
      </c>
      <c r="D385" s="180" t="s">
        <v>667</v>
      </c>
      <c r="E385" s="294">
        <v>1</v>
      </c>
      <c r="F385" s="278"/>
      <c r="G385" s="366"/>
    </row>
    <row r="386" spans="1:7" s="22" customFormat="1" ht="25.5" x14ac:dyDescent="0.2">
      <c r="A386" s="397" t="s">
        <v>159</v>
      </c>
      <c r="B386" s="263" t="s">
        <v>283</v>
      </c>
      <c r="C386" s="179" t="s">
        <v>284</v>
      </c>
      <c r="D386" s="180" t="s">
        <v>667</v>
      </c>
      <c r="E386" s="294">
        <v>1</v>
      </c>
      <c r="F386" s="278"/>
      <c r="G386" s="366"/>
    </row>
    <row r="387" spans="1:7" s="22" customFormat="1" ht="25.5" x14ac:dyDescent="0.2">
      <c r="A387" s="397" t="s">
        <v>160</v>
      </c>
      <c r="B387" s="263" t="s">
        <v>285</v>
      </c>
      <c r="C387" s="179" t="s">
        <v>286</v>
      </c>
      <c r="D387" s="180" t="s">
        <v>667</v>
      </c>
      <c r="E387" s="294">
        <v>1</v>
      </c>
      <c r="F387" s="278"/>
      <c r="G387" s="366"/>
    </row>
    <row r="388" spans="1:7" s="22" customFormat="1" ht="25.5" x14ac:dyDescent="0.2">
      <c r="A388" s="397" t="s">
        <v>1049</v>
      </c>
      <c r="B388" s="263" t="s">
        <v>310</v>
      </c>
      <c r="C388" s="179" t="s">
        <v>311</v>
      </c>
      <c r="D388" s="180" t="s">
        <v>667</v>
      </c>
      <c r="E388" s="294">
        <v>1</v>
      </c>
      <c r="F388" s="278"/>
      <c r="G388" s="366"/>
    </row>
    <row r="389" spans="1:7" s="22" customFormat="1" ht="25.5" x14ac:dyDescent="0.2">
      <c r="A389" s="397" t="s">
        <v>1050</v>
      </c>
      <c r="B389" s="263" t="s">
        <v>312</v>
      </c>
      <c r="C389" s="179" t="s">
        <v>313</v>
      </c>
      <c r="D389" s="180" t="s">
        <v>679</v>
      </c>
      <c r="E389" s="294">
        <v>1</v>
      </c>
      <c r="F389" s="278"/>
      <c r="G389" s="366"/>
    </row>
    <row r="390" spans="1:7" s="22" customFormat="1" x14ac:dyDescent="0.2">
      <c r="A390" s="397" t="s">
        <v>1051</v>
      </c>
      <c r="B390" s="263" t="s">
        <v>320</v>
      </c>
      <c r="C390" s="179" t="s">
        <v>321</v>
      </c>
      <c r="D390" s="180" t="s">
        <v>677</v>
      </c>
      <c r="E390" s="294">
        <v>24</v>
      </c>
      <c r="F390" s="278"/>
      <c r="G390" s="366"/>
    </row>
    <row r="391" spans="1:7" s="22" customFormat="1" ht="14.25" customHeight="1" x14ac:dyDescent="0.2">
      <c r="A391" s="397" t="s">
        <v>1052</v>
      </c>
      <c r="B391" s="263" t="s">
        <v>322</v>
      </c>
      <c r="C391" s="179" t="s">
        <v>323</v>
      </c>
      <c r="D391" s="180" t="s">
        <v>677</v>
      </c>
      <c r="E391" s="294">
        <v>24</v>
      </c>
      <c r="F391" s="278"/>
      <c r="G391" s="366"/>
    </row>
    <row r="392" spans="1:7" s="22" customFormat="1" ht="25.5" x14ac:dyDescent="0.2">
      <c r="A392" s="397" t="s">
        <v>1053</v>
      </c>
      <c r="B392" s="263" t="s">
        <v>333</v>
      </c>
      <c r="C392" s="179" t="s">
        <v>334</v>
      </c>
      <c r="D392" s="180" t="s">
        <v>677</v>
      </c>
      <c r="E392" s="294">
        <v>150</v>
      </c>
      <c r="F392" s="278"/>
      <c r="G392" s="366"/>
    </row>
    <row r="393" spans="1:7" s="22" customFormat="1" ht="25.5" x14ac:dyDescent="0.2">
      <c r="A393" s="397" t="s">
        <v>1054</v>
      </c>
      <c r="B393" s="263" t="s">
        <v>335</v>
      </c>
      <c r="C393" s="179" t="s">
        <v>336</v>
      </c>
      <c r="D393" s="180" t="s">
        <v>677</v>
      </c>
      <c r="E393" s="294">
        <v>450</v>
      </c>
      <c r="F393" s="278"/>
      <c r="G393" s="366"/>
    </row>
    <row r="394" spans="1:7" s="22" customFormat="1" ht="16.899999999999999" customHeight="1" x14ac:dyDescent="0.2">
      <c r="A394" s="397" t="s">
        <v>161</v>
      </c>
      <c r="B394" s="263" t="s">
        <v>362</v>
      </c>
      <c r="C394" s="179" t="s">
        <v>728</v>
      </c>
      <c r="D394" s="180" t="s">
        <v>677</v>
      </c>
      <c r="E394" s="294">
        <v>400</v>
      </c>
      <c r="F394" s="278"/>
      <c r="G394" s="366"/>
    </row>
    <row r="395" spans="1:7" s="22" customFormat="1" ht="25.5" x14ac:dyDescent="0.2">
      <c r="A395" s="397" t="s">
        <v>1055</v>
      </c>
      <c r="B395" s="263" t="s">
        <v>393</v>
      </c>
      <c r="C395" s="179" t="s">
        <v>394</v>
      </c>
      <c r="D395" s="180" t="s">
        <v>677</v>
      </c>
      <c r="E395" s="294">
        <v>150</v>
      </c>
      <c r="F395" s="278"/>
      <c r="G395" s="366"/>
    </row>
    <row r="396" spans="1:7" s="22" customFormat="1" ht="25.5" x14ac:dyDescent="0.2">
      <c r="A396" s="397" t="s">
        <v>1056</v>
      </c>
      <c r="B396" s="263" t="s">
        <v>395</v>
      </c>
      <c r="C396" s="179" t="s">
        <v>396</v>
      </c>
      <c r="D396" s="180" t="s">
        <v>677</v>
      </c>
      <c r="E396" s="294">
        <v>150</v>
      </c>
      <c r="F396" s="278"/>
      <c r="G396" s="366"/>
    </row>
    <row r="397" spans="1:7" s="22" customFormat="1" ht="27" customHeight="1" x14ac:dyDescent="0.2">
      <c r="A397" s="397" t="s">
        <v>1057</v>
      </c>
      <c r="B397" s="263" t="s">
        <v>403</v>
      </c>
      <c r="C397" s="179" t="s">
        <v>404</v>
      </c>
      <c r="D397" s="180" t="s">
        <v>677</v>
      </c>
      <c r="E397" s="294">
        <v>300</v>
      </c>
      <c r="F397" s="278"/>
      <c r="G397" s="366"/>
    </row>
    <row r="398" spans="1:7" s="22" customFormat="1" ht="25.5" x14ac:dyDescent="0.2">
      <c r="A398" s="397" t="s">
        <v>1058</v>
      </c>
      <c r="B398" s="263" t="s">
        <v>397</v>
      </c>
      <c r="C398" s="179" t="s">
        <v>398</v>
      </c>
      <c r="D398" s="180" t="s">
        <v>677</v>
      </c>
      <c r="E398" s="294">
        <v>300</v>
      </c>
      <c r="F398" s="278"/>
      <c r="G398" s="366"/>
    </row>
    <row r="399" spans="1:7" s="22" customFormat="1" ht="25.5" x14ac:dyDescent="0.2">
      <c r="A399" s="397" t="s">
        <v>1059</v>
      </c>
      <c r="B399" s="263" t="s">
        <v>399</v>
      </c>
      <c r="C399" s="179" t="s">
        <v>400</v>
      </c>
      <c r="D399" s="180" t="s">
        <v>677</v>
      </c>
      <c r="E399" s="294">
        <v>225</v>
      </c>
      <c r="F399" s="278"/>
      <c r="G399" s="366"/>
    </row>
    <row r="400" spans="1:7" s="22" customFormat="1" x14ac:dyDescent="0.2">
      <c r="A400" s="397" t="s">
        <v>1060</v>
      </c>
      <c r="B400" s="263" t="s">
        <v>371</v>
      </c>
      <c r="C400" s="179" t="s">
        <v>372</v>
      </c>
      <c r="D400" s="180" t="s">
        <v>667</v>
      </c>
      <c r="E400" s="294">
        <v>16</v>
      </c>
      <c r="F400" s="278"/>
      <c r="G400" s="366"/>
    </row>
    <row r="401" spans="1:7" s="22" customFormat="1" x14ac:dyDescent="0.2">
      <c r="A401" s="397" t="s">
        <v>1061</v>
      </c>
      <c r="B401" s="263" t="s">
        <v>373</v>
      </c>
      <c r="C401" s="179" t="s">
        <v>374</v>
      </c>
      <c r="D401" s="180" t="s">
        <v>667</v>
      </c>
      <c r="E401" s="294">
        <v>12</v>
      </c>
      <c r="F401" s="278"/>
      <c r="G401" s="366"/>
    </row>
    <row r="402" spans="1:7" s="22" customFormat="1" x14ac:dyDescent="0.2">
      <c r="A402" s="397" t="s">
        <v>1062</v>
      </c>
      <c r="B402" s="263" t="s">
        <v>375</v>
      </c>
      <c r="C402" s="179" t="s">
        <v>376</v>
      </c>
      <c r="D402" s="180" t="s">
        <v>667</v>
      </c>
      <c r="E402" s="294">
        <v>12</v>
      </c>
      <c r="F402" s="278"/>
      <c r="G402" s="366"/>
    </row>
    <row r="403" spans="1:7" s="22" customFormat="1" x14ac:dyDescent="0.2">
      <c r="A403" s="397" t="s">
        <v>1063</v>
      </c>
      <c r="B403" s="263" t="s">
        <v>377</v>
      </c>
      <c r="C403" s="179" t="s">
        <v>378</v>
      </c>
      <c r="D403" s="180" t="s">
        <v>667</v>
      </c>
      <c r="E403" s="294">
        <v>18</v>
      </c>
      <c r="F403" s="278"/>
      <c r="G403" s="366"/>
    </row>
    <row r="404" spans="1:7" s="22" customFormat="1" x14ac:dyDescent="0.2">
      <c r="A404" s="397" t="s">
        <v>1064</v>
      </c>
      <c r="B404" s="263" t="s">
        <v>379</v>
      </c>
      <c r="C404" s="179" t="s">
        <v>380</v>
      </c>
      <c r="D404" s="180" t="s">
        <v>667</v>
      </c>
      <c r="E404" s="294">
        <v>22</v>
      </c>
      <c r="F404" s="278"/>
      <c r="G404" s="366"/>
    </row>
    <row r="405" spans="1:7" s="22" customFormat="1" x14ac:dyDescent="0.2">
      <c r="A405" s="397" t="s">
        <v>1065</v>
      </c>
      <c r="B405" s="263" t="s">
        <v>381</v>
      </c>
      <c r="C405" s="179" t="s">
        <v>382</v>
      </c>
      <c r="D405" s="180" t="s">
        <v>667</v>
      </c>
      <c r="E405" s="294">
        <v>22</v>
      </c>
      <c r="F405" s="278"/>
      <c r="G405" s="366"/>
    </row>
    <row r="406" spans="1:7" s="22" customFormat="1" ht="25.5" x14ac:dyDescent="0.2">
      <c r="A406" s="397" t="s">
        <v>1066</v>
      </c>
      <c r="B406" s="263" t="s">
        <v>229</v>
      </c>
      <c r="C406" s="179" t="s">
        <v>230</v>
      </c>
      <c r="D406" s="180" t="s">
        <v>667</v>
      </c>
      <c r="E406" s="295">
        <v>2</v>
      </c>
      <c r="F406" s="278"/>
      <c r="G406" s="366"/>
    </row>
    <row r="407" spans="1:7" s="22" customFormat="1" ht="25.5" x14ac:dyDescent="0.2">
      <c r="A407" s="397" t="s">
        <v>1067</v>
      </c>
      <c r="B407" s="263" t="s">
        <v>227</v>
      </c>
      <c r="C407" s="179" t="s">
        <v>228</v>
      </c>
      <c r="D407" s="180" t="s">
        <v>667</v>
      </c>
      <c r="E407" s="295">
        <v>1</v>
      </c>
      <c r="F407" s="278"/>
      <c r="G407" s="366"/>
    </row>
    <row r="408" spans="1:7" s="22" customFormat="1" x14ac:dyDescent="0.2">
      <c r="A408" s="397" t="s">
        <v>1156</v>
      </c>
      <c r="B408" s="262"/>
      <c r="C408" s="227" t="s">
        <v>1150</v>
      </c>
      <c r="D408" s="226"/>
      <c r="E408" s="296"/>
      <c r="F408" s="275"/>
      <c r="G408" s="367"/>
    </row>
    <row r="409" spans="1:7" s="22" customFormat="1" ht="25.5" x14ac:dyDescent="0.2">
      <c r="A409" s="397" t="s">
        <v>1134</v>
      </c>
      <c r="B409" s="263" t="s">
        <v>249</v>
      </c>
      <c r="C409" s="179" t="s">
        <v>250</v>
      </c>
      <c r="D409" s="180" t="s">
        <v>667</v>
      </c>
      <c r="E409" s="295">
        <v>2</v>
      </c>
      <c r="F409" s="278"/>
      <c r="G409" s="366"/>
    </row>
    <row r="410" spans="1:7" s="22" customFormat="1" ht="25.5" x14ac:dyDescent="0.2">
      <c r="A410" s="397" t="s">
        <v>1135</v>
      </c>
      <c r="B410" s="263" t="s">
        <v>263</v>
      </c>
      <c r="C410" s="179" t="s">
        <v>264</v>
      </c>
      <c r="D410" s="180" t="s">
        <v>667</v>
      </c>
      <c r="E410" s="295">
        <v>4</v>
      </c>
      <c r="F410" s="278"/>
      <c r="G410" s="366"/>
    </row>
    <row r="411" spans="1:7" s="22" customFormat="1" ht="25.5" x14ac:dyDescent="0.2">
      <c r="A411" s="397" t="s">
        <v>1136</v>
      </c>
      <c r="B411" s="263" t="s">
        <v>265</v>
      </c>
      <c r="C411" s="179" t="s">
        <v>266</v>
      </c>
      <c r="D411" s="180" t="s">
        <v>667</v>
      </c>
      <c r="E411" s="295">
        <v>4</v>
      </c>
      <c r="F411" s="278"/>
      <c r="G411" s="366"/>
    </row>
    <row r="412" spans="1:7" s="22" customFormat="1" ht="38.25" x14ac:dyDescent="0.2">
      <c r="A412" s="397" t="s">
        <v>1137</v>
      </c>
      <c r="B412" s="263" t="s">
        <v>721</v>
      </c>
      <c r="C412" s="179" t="s">
        <v>722</v>
      </c>
      <c r="D412" s="180" t="s">
        <v>667</v>
      </c>
      <c r="E412" s="295">
        <v>4</v>
      </c>
      <c r="F412" s="278"/>
      <c r="G412" s="366"/>
    </row>
    <row r="413" spans="1:7" s="22" customFormat="1" ht="38.25" x14ac:dyDescent="0.2">
      <c r="A413" s="397" t="s">
        <v>1138</v>
      </c>
      <c r="B413" s="263" t="s">
        <v>723</v>
      </c>
      <c r="C413" s="179" t="s">
        <v>724</v>
      </c>
      <c r="D413" s="180" t="s">
        <v>667</v>
      </c>
      <c r="E413" s="295">
        <v>8</v>
      </c>
      <c r="F413" s="278"/>
      <c r="G413" s="366"/>
    </row>
    <row r="414" spans="1:7" s="22" customFormat="1" x14ac:dyDescent="0.2">
      <c r="A414" s="397" t="s">
        <v>1139</v>
      </c>
      <c r="B414" s="263" t="s">
        <v>243</v>
      </c>
      <c r="C414" s="179" t="s">
        <v>244</v>
      </c>
      <c r="D414" s="180" t="s">
        <v>686</v>
      </c>
      <c r="E414" s="295">
        <v>89</v>
      </c>
      <c r="F414" s="278"/>
      <c r="G414" s="366"/>
    </row>
    <row r="415" spans="1:7" s="22" customFormat="1" ht="25.5" x14ac:dyDescent="0.2">
      <c r="A415" s="397" t="s">
        <v>1140</v>
      </c>
      <c r="B415" s="263" t="s">
        <v>718</v>
      </c>
      <c r="C415" s="179" t="s">
        <v>719</v>
      </c>
      <c r="D415" s="180" t="s">
        <v>676</v>
      </c>
      <c r="E415" s="295">
        <v>24.6</v>
      </c>
      <c r="F415" s="278"/>
      <c r="G415" s="366"/>
    </row>
    <row r="416" spans="1:7" s="22" customFormat="1" ht="25.5" x14ac:dyDescent="0.2">
      <c r="A416" s="397" t="s">
        <v>1141</v>
      </c>
      <c r="B416" s="263" t="s">
        <v>297</v>
      </c>
      <c r="C416" s="179" t="s">
        <v>298</v>
      </c>
      <c r="D416" s="180" t="s">
        <v>667</v>
      </c>
      <c r="E416" s="295">
        <v>4</v>
      </c>
      <c r="F416" s="278"/>
      <c r="G416" s="366"/>
    </row>
    <row r="417" spans="1:7" s="22" customFormat="1" ht="25.5" x14ac:dyDescent="0.2">
      <c r="A417" s="397" t="s">
        <v>1142</v>
      </c>
      <c r="B417" s="263" t="s">
        <v>287</v>
      </c>
      <c r="C417" s="179" t="s">
        <v>288</v>
      </c>
      <c r="D417" s="180" t="s">
        <v>667</v>
      </c>
      <c r="E417" s="295">
        <v>4</v>
      </c>
      <c r="F417" s="278"/>
      <c r="G417" s="366"/>
    </row>
    <row r="418" spans="1:7" s="22" customFormat="1" x14ac:dyDescent="0.2">
      <c r="A418" s="397" t="s">
        <v>1143</v>
      </c>
      <c r="B418" s="263" t="s">
        <v>289</v>
      </c>
      <c r="C418" s="179" t="s">
        <v>290</v>
      </c>
      <c r="D418" s="180" t="s">
        <v>667</v>
      </c>
      <c r="E418" s="295">
        <v>4</v>
      </c>
      <c r="F418" s="278"/>
      <c r="G418" s="366"/>
    </row>
    <row r="419" spans="1:7" s="22" customFormat="1" x14ac:dyDescent="0.2">
      <c r="A419" s="397" t="s">
        <v>1144</v>
      </c>
      <c r="B419" s="263" t="s">
        <v>231</v>
      </c>
      <c r="C419" s="179" t="s">
        <v>232</v>
      </c>
      <c r="D419" s="180" t="s">
        <v>667</v>
      </c>
      <c r="E419" s="295">
        <v>12</v>
      </c>
      <c r="F419" s="278"/>
      <c r="G419" s="366"/>
    </row>
    <row r="420" spans="1:7" s="22" customFormat="1" ht="25.5" x14ac:dyDescent="0.2">
      <c r="A420" s="397" t="s">
        <v>1145</v>
      </c>
      <c r="B420" s="263" t="s">
        <v>299</v>
      </c>
      <c r="C420" s="179" t="s">
        <v>300</v>
      </c>
      <c r="D420" s="180" t="s">
        <v>667</v>
      </c>
      <c r="E420" s="295">
        <v>8</v>
      </c>
      <c r="F420" s="278"/>
      <c r="G420" s="366"/>
    </row>
    <row r="421" spans="1:7" s="22" customFormat="1" x14ac:dyDescent="0.2">
      <c r="A421" s="397" t="s">
        <v>1146</v>
      </c>
      <c r="B421" s="263" t="s">
        <v>301</v>
      </c>
      <c r="C421" s="179" t="s">
        <v>302</v>
      </c>
      <c r="D421" s="180" t="s">
        <v>667</v>
      </c>
      <c r="E421" s="295">
        <v>8</v>
      </c>
      <c r="F421" s="278"/>
      <c r="G421" s="366"/>
    </row>
    <row r="422" spans="1:7" s="22" customFormat="1" ht="25.5" x14ac:dyDescent="0.2">
      <c r="A422" s="397" t="s">
        <v>1147</v>
      </c>
      <c r="B422" s="263" t="s">
        <v>720</v>
      </c>
      <c r="C422" s="179" t="s">
        <v>764</v>
      </c>
      <c r="D422" s="180" t="s">
        <v>667</v>
      </c>
      <c r="E422" s="295">
        <v>4</v>
      </c>
      <c r="F422" s="278"/>
      <c r="G422" s="366"/>
    </row>
    <row r="423" spans="1:7" s="22" customFormat="1" ht="25.5" x14ac:dyDescent="0.2">
      <c r="A423" s="397" t="s">
        <v>1148</v>
      </c>
      <c r="B423" s="263" t="s">
        <v>303</v>
      </c>
      <c r="C423" s="179" t="s">
        <v>304</v>
      </c>
      <c r="D423" s="180" t="s">
        <v>667</v>
      </c>
      <c r="E423" s="295">
        <v>4</v>
      </c>
      <c r="F423" s="278"/>
      <c r="G423" s="366"/>
    </row>
    <row r="424" spans="1:7" s="22" customFormat="1" x14ac:dyDescent="0.2">
      <c r="A424" s="397" t="s">
        <v>1149</v>
      </c>
      <c r="B424" s="263" t="s">
        <v>305</v>
      </c>
      <c r="C424" s="179" t="s">
        <v>765</v>
      </c>
      <c r="D424" s="180" t="s">
        <v>667</v>
      </c>
      <c r="E424" s="295">
        <v>8</v>
      </c>
      <c r="F424" s="278"/>
      <c r="G424" s="366"/>
    </row>
    <row r="425" spans="1:7" s="22" customFormat="1" ht="25.5" x14ac:dyDescent="0.2">
      <c r="A425" s="397" t="s">
        <v>1151</v>
      </c>
      <c r="B425" s="262" t="s">
        <v>1175</v>
      </c>
      <c r="C425" s="227" t="s">
        <v>1176</v>
      </c>
      <c r="D425" s="228" t="s">
        <v>8</v>
      </c>
      <c r="E425" s="296">
        <v>16</v>
      </c>
      <c r="F425" s="285"/>
      <c r="G425" s="384"/>
    </row>
    <row r="426" spans="1:7" s="22" customFormat="1" ht="13.5" thickBot="1" x14ac:dyDescent="0.3">
      <c r="A426" s="398"/>
      <c r="B426" s="264"/>
      <c r="C426" s="216"/>
      <c r="D426" s="217"/>
      <c r="E426" s="217"/>
      <c r="F426" s="260"/>
      <c r="G426" s="374"/>
    </row>
    <row r="427" spans="1:7" s="22" customFormat="1" ht="14.45" customHeight="1" x14ac:dyDescent="0.25">
      <c r="A427" s="478" t="s">
        <v>665</v>
      </c>
      <c r="B427" s="479"/>
      <c r="C427" s="479"/>
      <c r="D427" s="479"/>
      <c r="E427" s="479"/>
      <c r="F427" s="480"/>
      <c r="G427" s="399">
        <v>0</v>
      </c>
    </row>
    <row r="428" spans="1:7" s="22" customFormat="1" x14ac:dyDescent="0.25">
      <c r="A428" s="400" t="s">
        <v>758</v>
      </c>
      <c r="B428" s="3"/>
      <c r="C428" s="1"/>
      <c r="D428" s="3"/>
      <c r="E428" s="2"/>
      <c r="F428" s="43"/>
      <c r="G428" s="401">
        <v>0</v>
      </c>
    </row>
    <row r="429" spans="1:7" s="22" customFormat="1" ht="14.45" customHeight="1" x14ac:dyDescent="0.25">
      <c r="A429" s="402" t="s">
        <v>759</v>
      </c>
      <c r="B429" s="268"/>
      <c r="C429" s="268"/>
      <c r="D429" s="268"/>
      <c r="E429" s="268"/>
      <c r="F429" s="269"/>
      <c r="G429" s="403">
        <v>0</v>
      </c>
    </row>
    <row r="430" spans="1:7" s="22" customFormat="1" ht="13.5" thickBot="1" x14ac:dyDescent="0.3">
      <c r="A430" s="404"/>
      <c r="B430" s="45"/>
      <c r="C430" s="44"/>
      <c r="D430" s="45"/>
      <c r="E430" s="44"/>
      <c r="F430" s="46"/>
      <c r="G430" s="405"/>
    </row>
    <row r="431" spans="1:7" s="22" customFormat="1" ht="13.5" thickBot="1" x14ac:dyDescent="0.3">
      <c r="A431" s="406" t="s">
        <v>886</v>
      </c>
      <c r="B431" s="36"/>
      <c r="C431" s="37" t="s">
        <v>761</v>
      </c>
      <c r="D431" s="36"/>
      <c r="E431" s="36"/>
      <c r="F431" s="38"/>
      <c r="G431" s="362">
        <v>0</v>
      </c>
    </row>
    <row r="432" spans="1:7" s="22" customFormat="1" ht="18" customHeight="1" x14ac:dyDescent="0.2">
      <c r="A432" s="447" t="s">
        <v>661</v>
      </c>
      <c r="B432" s="261" t="s">
        <v>716</v>
      </c>
      <c r="C432" s="176" t="s">
        <v>717</v>
      </c>
      <c r="D432" s="177" t="s">
        <v>679</v>
      </c>
      <c r="E432" s="448">
        <v>1</v>
      </c>
      <c r="F432" s="277"/>
      <c r="G432" s="364"/>
    </row>
    <row r="433" spans="1:7" s="22" customFormat="1" ht="15" x14ac:dyDescent="0.2">
      <c r="A433" s="407"/>
      <c r="B433" s="443"/>
      <c r="C433" s="444"/>
      <c r="D433" s="445"/>
      <c r="E433" s="446"/>
      <c r="F433" s="446"/>
      <c r="G433" s="408"/>
    </row>
    <row r="434" spans="1:7" s="22" customFormat="1" x14ac:dyDescent="0.25">
      <c r="A434" s="409"/>
      <c r="B434" s="5"/>
      <c r="C434" s="4"/>
      <c r="D434" s="5"/>
      <c r="E434" s="47"/>
      <c r="F434" s="48"/>
      <c r="G434" s="410"/>
    </row>
    <row r="435" spans="1:7" s="22" customFormat="1" x14ac:dyDescent="0.25">
      <c r="A435" s="411" t="s">
        <v>887</v>
      </c>
      <c r="B435" s="50"/>
      <c r="C435" s="49"/>
      <c r="D435" s="50"/>
      <c r="E435" s="49"/>
      <c r="F435" s="51"/>
      <c r="G435" s="412">
        <v>0</v>
      </c>
    </row>
    <row r="436" spans="1:7" s="22" customFormat="1" x14ac:dyDescent="0.25">
      <c r="A436" s="413" t="s">
        <v>756</v>
      </c>
      <c r="B436" s="52"/>
      <c r="C436" s="6"/>
      <c r="D436" s="52"/>
      <c r="E436" s="7"/>
      <c r="F436" s="43"/>
      <c r="G436" s="401">
        <v>0</v>
      </c>
    </row>
    <row r="437" spans="1:7" s="22" customFormat="1" ht="15" customHeight="1" thickBot="1" x14ac:dyDescent="0.3">
      <c r="A437" s="414" t="s">
        <v>757</v>
      </c>
      <c r="B437" s="270"/>
      <c r="C437" s="270"/>
      <c r="D437" s="270"/>
      <c r="E437" s="270"/>
      <c r="F437" s="271"/>
      <c r="G437" s="403">
        <v>0</v>
      </c>
    </row>
    <row r="438" spans="1:7" s="22" customFormat="1" ht="14.45" customHeight="1" x14ac:dyDescent="0.25">
      <c r="A438" s="476" t="s">
        <v>1195</v>
      </c>
      <c r="B438" s="477"/>
      <c r="C438" s="477"/>
      <c r="D438" s="477"/>
      <c r="E438" s="477"/>
      <c r="F438" s="477"/>
      <c r="G438" s="415">
        <v>0</v>
      </c>
    </row>
    <row r="439" spans="1:7" s="22" customFormat="1" ht="13.5" thickBot="1" x14ac:dyDescent="0.3">
      <c r="A439" s="416"/>
      <c r="B439" s="265"/>
      <c r="C439" s="150"/>
      <c r="D439" s="151"/>
      <c r="E439" s="266"/>
      <c r="F439" s="267"/>
      <c r="G439" s="417"/>
    </row>
    <row r="440" spans="1:7" s="22" customFormat="1" ht="13.5" thickBot="1" x14ac:dyDescent="0.3">
      <c r="A440" s="377" t="s">
        <v>1085</v>
      </c>
      <c r="B440" s="36"/>
      <c r="C440" s="37" t="s">
        <v>622</v>
      </c>
      <c r="D440" s="36"/>
      <c r="E440" s="36"/>
      <c r="F440" s="38"/>
      <c r="G440" s="362">
        <v>0</v>
      </c>
    </row>
    <row r="441" spans="1:7" s="22" customFormat="1" x14ac:dyDescent="0.25">
      <c r="A441" s="418" t="s">
        <v>1086</v>
      </c>
      <c r="B441" s="152"/>
      <c r="C441" s="23" t="s">
        <v>755</v>
      </c>
      <c r="D441" s="21" t="s">
        <v>620</v>
      </c>
      <c r="E441" s="55">
        <v>1</v>
      </c>
      <c r="F441" s="42"/>
      <c r="G441" s="419"/>
    </row>
    <row r="442" spans="1:7" s="22" customFormat="1" ht="16.5" thickBot="1" x14ac:dyDescent="0.3">
      <c r="A442" s="420"/>
      <c r="B442" s="153"/>
      <c r="C442" s="56"/>
      <c r="D442" s="57"/>
      <c r="E442" s="53"/>
      <c r="F442" s="54"/>
      <c r="G442" s="421"/>
    </row>
    <row r="443" spans="1:7" ht="15.75" thickBot="1" x14ac:dyDescent="0.3">
      <c r="A443" s="462" t="s">
        <v>666</v>
      </c>
      <c r="B443" s="463"/>
      <c r="C443" s="463"/>
      <c r="D443" s="463"/>
      <c r="E443" s="463"/>
      <c r="F443" s="463"/>
      <c r="G443" s="422">
        <v>0</v>
      </c>
    </row>
    <row r="444" spans="1:7" x14ac:dyDescent="0.25">
      <c r="F444" s="61"/>
      <c r="G444" s="62"/>
    </row>
  </sheetData>
  <autoFilter ref="A16:G443" xr:uid="{7000717D-116F-4581-97AE-F1DBBDDA1E6A}"/>
  <mergeCells count="15">
    <mergeCell ref="G16:G17"/>
    <mergeCell ref="A443:F443"/>
    <mergeCell ref="A16:A17"/>
    <mergeCell ref="B16:B17"/>
    <mergeCell ref="C16:C17"/>
    <mergeCell ref="D16:D17"/>
    <mergeCell ref="E16:E17"/>
    <mergeCell ref="F16:F17"/>
    <mergeCell ref="A438:F438"/>
    <mergeCell ref="A427:F427"/>
    <mergeCell ref="B8:F8"/>
    <mergeCell ref="A15:G15"/>
    <mergeCell ref="B10:D10"/>
    <mergeCell ref="B12:E12"/>
    <mergeCell ref="C14:F14"/>
  </mergeCells>
  <phoneticPr fontId="39" type="noConversion"/>
  <conditionalFormatting sqref="B409:B424">
    <cfRule type="duplicateValues" dxfId="27" priority="5"/>
  </conditionalFormatting>
  <conditionalFormatting sqref="B425:B426 B1:B7 B252:B303 B9:B245 B308:B408 B428 B430:B436 B438:B1048576">
    <cfRule type="duplicateValues" dxfId="26" priority="13"/>
  </conditionalFormatting>
  <printOptions horizontalCentered="1"/>
  <pageMargins left="0.55118110236220474" right="0.19685039370078741" top="0.43307086614173229" bottom="0.59055118110236227" header="1.299212598425197" footer="0.51181102362204722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4"/>
  <sheetViews>
    <sheetView tabSelected="1" view="pageBreakPreview" zoomScale="80" zoomScaleNormal="115" zoomScaleSheetLayoutView="80" workbookViewId="0">
      <selection activeCell="G22" sqref="G22:H22"/>
    </sheetView>
  </sheetViews>
  <sheetFormatPr defaultRowHeight="14.25" x14ac:dyDescent="0.2"/>
  <cols>
    <col min="1" max="1" width="14.28515625" style="112" customWidth="1"/>
    <col min="2" max="2" width="72.140625" style="64" customWidth="1"/>
    <col min="3" max="3" width="20" style="64" customWidth="1"/>
    <col min="4" max="4" width="20.42578125" style="64" customWidth="1"/>
    <col min="5" max="5" width="21" style="65" customWidth="1"/>
    <col min="6" max="6" width="16" style="64" bestFit="1" customWidth="1"/>
    <col min="7" max="7" width="14.5703125" style="64" customWidth="1"/>
    <col min="8" max="256" width="9.140625" style="64"/>
    <col min="257" max="257" width="14.28515625" style="64" customWidth="1"/>
    <col min="258" max="258" width="72.140625" style="64" customWidth="1"/>
    <col min="259" max="259" width="20" style="64" customWidth="1"/>
    <col min="260" max="260" width="20.42578125" style="64" customWidth="1"/>
    <col min="261" max="261" width="21" style="64" customWidth="1"/>
    <col min="262" max="262" width="14.28515625" style="64" customWidth="1"/>
    <col min="263" max="263" width="14.5703125" style="64" customWidth="1"/>
    <col min="264" max="512" width="9.140625" style="64"/>
    <col min="513" max="513" width="14.28515625" style="64" customWidth="1"/>
    <col min="514" max="514" width="72.140625" style="64" customWidth="1"/>
    <col min="515" max="515" width="20" style="64" customWidth="1"/>
    <col min="516" max="516" width="20.42578125" style="64" customWidth="1"/>
    <col min="517" max="517" width="21" style="64" customWidth="1"/>
    <col min="518" max="518" width="14.28515625" style="64" customWidth="1"/>
    <col min="519" max="519" width="14.5703125" style="64" customWidth="1"/>
    <col min="520" max="768" width="9.140625" style="64"/>
    <col min="769" max="769" width="14.28515625" style="64" customWidth="1"/>
    <col min="770" max="770" width="72.140625" style="64" customWidth="1"/>
    <col min="771" max="771" width="20" style="64" customWidth="1"/>
    <col min="772" max="772" width="20.42578125" style="64" customWidth="1"/>
    <col min="773" max="773" width="21" style="64" customWidth="1"/>
    <col min="774" max="774" width="14.28515625" style="64" customWidth="1"/>
    <col min="775" max="775" width="14.5703125" style="64" customWidth="1"/>
    <col min="776" max="1024" width="9.140625" style="64"/>
    <col min="1025" max="1025" width="14.28515625" style="64" customWidth="1"/>
    <col min="1026" max="1026" width="72.140625" style="64" customWidth="1"/>
    <col min="1027" max="1027" width="20" style="64" customWidth="1"/>
    <col min="1028" max="1028" width="20.42578125" style="64" customWidth="1"/>
    <col min="1029" max="1029" width="21" style="64" customWidth="1"/>
    <col min="1030" max="1030" width="14.28515625" style="64" customWidth="1"/>
    <col min="1031" max="1031" width="14.5703125" style="64" customWidth="1"/>
    <col min="1032" max="1280" width="9.140625" style="64"/>
    <col min="1281" max="1281" width="14.28515625" style="64" customWidth="1"/>
    <col min="1282" max="1282" width="72.140625" style="64" customWidth="1"/>
    <col min="1283" max="1283" width="20" style="64" customWidth="1"/>
    <col min="1284" max="1284" width="20.42578125" style="64" customWidth="1"/>
    <col min="1285" max="1285" width="21" style="64" customWidth="1"/>
    <col min="1286" max="1286" width="14.28515625" style="64" customWidth="1"/>
    <col min="1287" max="1287" width="14.5703125" style="64" customWidth="1"/>
    <col min="1288" max="1536" width="9.140625" style="64"/>
    <col min="1537" max="1537" width="14.28515625" style="64" customWidth="1"/>
    <col min="1538" max="1538" width="72.140625" style="64" customWidth="1"/>
    <col min="1539" max="1539" width="20" style="64" customWidth="1"/>
    <col min="1540" max="1540" width="20.42578125" style="64" customWidth="1"/>
    <col min="1541" max="1541" width="21" style="64" customWidth="1"/>
    <col min="1542" max="1542" width="14.28515625" style="64" customWidth="1"/>
    <col min="1543" max="1543" width="14.5703125" style="64" customWidth="1"/>
    <col min="1544" max="1792" width="9.140625" style="64"/>
    <col min="1793" max="1793" width="14.28515625" style="64" customWidth="1"/>
    <col min="1794" max="1794" width="72.140625" style="64" customWidth="1"/>
    <col min="1795" max="1795" width="20" style="64" customWidth="1"/>
    <col min="1796" max="1796" width="20.42578125" style="64" customWidth="1"/>
    <col min="1797" max="1797" width="21" style="64" customWidth="1"/>
    <col min="1798" max="1798" width="14.28515625" style="64" customWidth="1"/>
    <col min="1799" max="1799" width="14.5703125" style="64" customWidth="1"/>
    <col min="1800" max="2048" width="9.140625" style="64"/>
    <col min="2049" max="2049" width="14.28515625" style="64" customWidth="1"/>
    <col min="2050" max="2050" width="72.140625" style="64" customWidth="1"/>
    <col min="2051" max="2051" width="20" style="64" customWidth="1"/>
    <col min="2052" max="2052" width="20.42578125" style="64" customWidth="1"/>
    <col min="2053" max="2053" width="21" style="64" customWidth="1"/>
    <col min="2054" max="2054" width="14.28515625" style="64" customWidth="1"/>
    <col min="2055" max="2055" width="14.5703125" style="64" customWidth="1"/>
    <col min="2056" max="2304" width="9.140625" style="64"/>
    <col min="2305" max="2305" width="14.28515625" style="64" customWidth="1"/>
    <col min="2306" max="2306" width="72.140625" style="64" customWidth="1"/>
    <col min="2307" max="2307" width="20" style="64" customWidth="1"/>
    <col min="2308" max="2308" width="20.42578125" style="64" customWidth="1"/>
    <col min="2309" max="2309" width="21" style="64" customWidth="1"/>
    <col min="2310" max="2310" width="14.28515625" style="64" customWidth="1"/>
    <col min="2311" max="2311" width="14.5703125" style="64" customWidth="1"/>
    <col min="2312" max="2560" width="9.140625" style="64"/>
    <col min="2561" max="2561" width="14.28515625" style="64" customWidth="1"/>
    <col min="2562" max="2562" width="72.140625" style="64" customWidth="1"/>
    <col min="2563" max="2563" width="20" style="64" customWidth="1"/>
    <col min="2564" max="2564" width="20.42578125" style="64" customWidth="1"/>
    <col min="2565" max="2565" width="21" style="64" customWidth="1"/>
    <col min="2566" max="2566" width="14.28515625" style="64" customWidth="1"/>
    <col min="2567" max="2567" width="14.5703125" style="64" customWidth="1"/>
    <col min="2568" max="2816" width="9.140625" style="64"/>
    <col min="2817" max="2817" width="14.28515625" style="64" customWidth="1"/>
    <col min="2818" max="2818" width="72.140625" style="64" customWidth="1"/>
    <col min="2819" max="2819" width="20" style="64" customWidth="1"/>
    <col min="2820" max="2820" width="20.42578125" style="64" customWidth="1"/>
    <col min="2821" max="2821" width="21" style="64" customWidth="1"/>
    <col min="2822" max="2822" width="14.28515625" style="64" customWidth="1"/>
    <col min="2823" max="2823" width="14.5703125" style="64" customWidth="1"/>
    <col min="2824" max="3072" width="9.140625" style="64"/>
    <col min="3073" max="3073" width="14.28515625" style="64" customWidth="1"/>
    <col min="3074" max="3074" width="72.140625" style="64" customWidth="1"/>
    <col min="3075" max="3075" width="20" style="64" customWidth="1"/>
    <col min="3076" max="3076" width="20.42578125" style="64" customWidth="1"/>
    <col min="3077" max="3077" width="21" style="64" customWidth="1"/>
    <col min="3078" max="3078" width="14.28515625" style="64" customWidth="1"/>
    <col min="3079" max="3079" width="14.5703125" style="64" customWidth="1"/>
    <col min="3080" max="3328" width="9.140625" style="64"/>
    <col min="3329" max="3329" width="14.28515625" style="64" customWidth="1"/>
    <col min="3330" max="3330" width="72.140625" style="64" customWidth="1"/>
    <col min="3331" max="3331" width="20" style="64" customWidth="1"/>
    <col min="3332" max="3332" width="20.42578125" style="64" customWidth="1"/>
    <col min="3333" max="3333" width="21" style="64" customWidth="1"/>
    <col min="3334" max="3334" width="14.28515625" style="64" customWidth="1"/>
    <col min="3335" max="3335" width="14.5703125" style="64" customWidth="1"/>
    <col min="3336" max="3584" width="9.140625" style="64"/>
    <col min="3585" max="3585" width="14.28515625" style="64" customWidth="1"/>
    <col min="3586" max="3586" width="72.140625" style="64" customWidth="1"/>
    <col min="3587" max="3587" width="20" style="64" customWidth="1"/>
    <col min="3588" max="3588" width="20.42578125" style="64" customWidth="1"/>
    <col min="3589" max="3589" width="21" style="64" customWidth="1"/>
    <col min="3590" max="3590" width="14.28515625" style="64" customWidth="1"/>
    <col min="3591" max="3591" width="14.5703125" style="64" customWidth="1"/>
    <col min="3592" max="3840" width="9.140625" style="64"/>
    <col min="3841" max="3841" width="14.28515625" style="64" customWidth="1"/>
    <col min="3842" max="3842" width="72.140625" style="64" customWidth="1"/>
    <col min="3843" max="3843" width="20" style="64" customWidth="1"/>
    <col min="3844" max="3844" width="20.42578125" style="64" customWidth="1"/>
    <col min="3845" max="3845" width="21" style="64" customWidth="1"/>
    <col min="3846" max="3846" width="14.28515625" style="64" customWidth="1"/>
    <col min="3847" max="3847" width="14.5703125" style="64" customWidth="1"/>
    <col min="3848" max="4096" width="9.140625" style="64"/>
    <col min="4097" max="4097" width="14.28515625" style="64" customWidth="1"/>
    <col min="4098" max="4098" width="72.140625" style="64" customWidth="1"/>
    <col min="4099" max="4099" width="20" style="64" customWidth="1"/>
    <col min="4100" max="4100" width="20.42578125" style="64" customWidth="1"/>
    <col min="4101" max="4101" width="21" style="64" customWidth="1"/>
    <col min="4102" max="4102" width="14.28515625" style="64" customWidth="1"/>
    <col min="4103" max="4103" width="14.5703125" style="64" customWidth="1"/>
    <col min="4104" max="4352" width="9.140625" style="64"/>
    <col min="4353" max="4353" width="14.28515625" style="64" customWidth="1"/>
    <col min="4354" max="4354" width="72.140625" style="64" customWidth="1"/>
    <col min="4355" max="4355" width="20" style="64" customWidth="1"/>
    <col min="4356" max="4356" width="20.42578125" style="64" customWidth="1"/>
    <col min="4357" max="4357" width="21" style="64" customWidth="1"/>
    <col min="4358" max="4358" width="14.28515625" style="64" customWidth="1"/>
    <col min="4359" max="4359" width="14.5703125" style="64" customWidth="1"/>
    <col min="4360" max="4608" width="9.140625" style="64"/>
    <col min="4609" max="4609" width="14.28515625" style="64" customWidth="1"/>
    <col min="4610" max="4610" width="72.140625" style="64" customWidth="1"/>
    <col min="4611" max="4611" width="20" style="64" customWidth="1"/>
    <col min="4612" max="4612" width="20.42578125" style="64" customWidth="1"/>
    <col min="4613" max="4613" width="21" style="64" customWidth="1"/>
    <col min="4614" max="4614" width="14.28515625" style="64" customWidth="1"/>
    <col min="4615" max="4615" width="14.5703125" style="64" customWidth="1"/>
    <col min="4616" max="4864" width="9.140625" style="64"/>
    <col min="4865" max="4865" width="14.28515625" style="64" customWidth="1"/>
    <col min="4866" max="4866" width="72.140625" style="64" customWidth="1"/>
    <col min="4867" max="4867" width="20" style="64" customWidth="1"/>
    <col min="4868" max="4868" width="20.42578125" style="64" customWidth="1"/>
    <col min="4869" max="4869" width="21" style="64" customWidth="1"/>
    <col min="4870" max="4870" width="14.28515625" style="64" customWidth="1"/>
    <col min="4871" max="4871" width="14.5703125" style="64" customWidth="1"/>
    <col min="4872" max="5120" width="9.140625" style="64"/>
    <col min="5121" max="5121" width="14.28515625" style="64" customWidth="1"/>
    <col min="5122" max="5122" width="72.140625" style="64" customWidth="1"/>
    <col min="5123" max="5123" width="20" style="64" customWidth="1"/>
    <col min="5124" max="5124" width="20.42578125" style="64" customWidth="1"/>
    <col min="5125" max="5125" width="21" style="64" customWidth="1"/>
    <col min="5126" max="5126" width="14.28515625" style="64" customWidth="1"/>
    <col min="5127" max="5127" width="14.5703125" style="64" customWidth="1"/>
    <col min="5128" max="5376" width="9.140625" style="64"/>
    <col min="5377" max="5377" width="14.28515625" style="64" customWidth="1"/>
    <col min="5378" max="5378" width="72.140625" style="64" customWidth="1"/>
    <col min="5379" max="5379" width="20" style="64" customWidth="1"/>
    <col min="5380" max="5380" width="20.42578125" style="64" customWidth="1"/>
    <col min="5381" max="5381" width="21" style="64" customWidth="1"/>
    <col min="5382" max="5382" width="14.28515625" style="64" customWidth="1"/>
    <col min="5383" max="5383" width="14.5703125" style="64" customWidth="1"/>
    <col min="5384" max="5632" width="9.140625" style="64"/>
    <col min="5633" max="5633" width="14.28515625" style="64" customWidth="1"/>
    <col min="5634" max="5634" width="72.140625" style="64" customWidth="1"/>
    <col min="5635" max="5635" width="20" style="64" customWidth="1"/>
    <col min="5636" max="5636" width="20.42578125" style="64" customWidth="1"/>
    <col min="5637" max="5637" width="21" style="64" customWidth="1"/>
    <col min="5638" max="5638" width="14.28515625" style="64" customWidth="1"/>
    <col min="5639" max="5639" width="14.5703125" style="64" customWidth="1"/>
    <col min="5640" max="5888" width="9.140625" style="64"/>
    <col min="5889" max="5889" width="14.28515625" style="64" customWidth="1"/>
    <col min="5890" max="5890" width="72.140625" style="64" customWidth="1"/>
    <col min="5891" max="5891" width="20" style="64" customWidth="1"/>
    <col min="5892" max="5892" width="20.42578125" style="64" customWidth="1"/>
    <col min="5893" max="5893" width="21" style="64" customWidth="1"/>
    <col min="5894" max="5894" width="14.28515625" style="64" customWidth="1"/>
    <col min="5895" max="5895" width="14.5703125" style="64" customWidth="1"/>
    <col min="5896" max="6144" width="9.140625" style="64"/>
    <col min="6145" max="6145" width="14.28515625" style="64" customWidth="1"/>
    <col min="6146" max="6146" width="72.140625" style="64" customWidth="1"/>
    <col min="6147" max="6147" width="20" style="64" customWidth="1"/>
    <col min="6148" max="6148" width="20.42578125" style="64" customWidth="1"/>
    <col min="6149" max="6149" width="21" style="64" customWidth="1"/>
    <col min="6150" max="6150" width="14.28515625" style="64" customWidth="1"/>
    <col min="6151" max="6151" width="14.5703125" style="64" customWidth="1"/>
    <col min="6152" max="6400" width="9.140625" style="64"/>
    <col min="6401" max="6401" width="14.28515625" style="64" customWidth="1"/>
    <col min="6402" max="6402" width="72.140625" style="64" customWidth="1"/>
    <col min="6403" max="6403" width="20" style="64" customWidth="1"/>
    <col min="6404" max="6404" width="20.42578125" style="64" customWidth="1"/>
    <col min="6405" max="6405" width="21" style="64" customWidth="1"/>
    <col min="6406" max="6406" width="14.28515625" style="64" customWidth="1"/>
    <col min="6407" max="6407" width="14.5703125" style="64" customWidth="1"/>
    <col min="6408" max="6656" width="9.140625" style="64"/>
    <col min="6657" max="6657" width="14.28515625" style="64" customWidth="1"/>
    <col min="6658" max="6658" width="72.140625" style="64" customWidth="1"/>
    <col min="6659" max="6659" width="20" style="64" customWidth="1"/>
    <col min="6660" max="6660" width="20.42578125" style="64" customWidth="1"/>
    <col min="6661" max="6661" width="21" style="64" customWidth="1"/>
    <col min="6662" max="6662" width="14.28515625" style="64" customWidth="1"/>
    <col min="6663" max="6663" width="14.5703125" style="64" customWidth="1"/>
    <col min="6664" max="6912" width="9.140625" style="64"/>
    <col min="6913" max="6913" width="14.28515625" style="64" customWidth="1"/>
    <col min="6914" max="6914" width="72.140625" style="64" customWidth="1"/>
    <col min="6915" max="6915" width="20" style="64" customWidth="1"/>
    <col min="6916" max="6916" width="20.42578125" style="64" customWidth="1"/>
    <col min="6917" max="6917" width="21" style="64" customWidth="1"/>
    <col min="6918" max="6918" width="14.28515625" style="64" customWidth="1"/>
    <col min="6919" max="6919" width="14.5703125" style="64" customWidth="1"/>
    <col min="6920" max="7168" width="9.140625" style="64"/>
    <col min="7169" max="7169" width="14.28515625" style="64" customWidth="1"/>
    <col min="7170" max="7170" width="72.140625" style="64" customWidth="1"/>
    <col min="7171" max="7171" width="20" style="64" customWidth="1"/>
    <col min="7172" max="7172" width="20.42578125" style="64" customWidth="1"/>
    <col min="7173" max="7173" width="21" style="64" customWidth="1"/>
    <col min="7174" max="7174" width="14.28515625" style="64" customWidth="1"/>
    <col min="7175" max="7175" width="14.5703125" style="64" customWidth="1"/>
    <col min="7176" max="7424" width="9.140625" style="64"/>
    <col min="7425" max="7425" width="14.28515625" style="64" customWidth="1"/>
    <col min="7426" max="7426" width="72.140625" style="64" customWidth="1"/>
    <col min="7427" max="7427" width="20" style="64" customWidth="1"/>
    <col min="7428" max="7428" width="20.42578125" style="64" customWidth="1"/>
    <col min="7429" max="7429" width="21" style="64" customWidth="1"/>
    <col min="7430" max="7430" width="14.28515625" style="64" customWidth="1"/>
    <col min="7431" max="7431" width="14.5703125" style="64" customWidth="1"/>
    <col min="7432" max="7680" width="9.140625" style="64"/>
    <col min="7681" max="7681" width="14.28515625" style="64" customWidth="1"/>
    <col min="7682" max="7682" width="72.140625" style="64" customWidth="1"/>
    <col min="7683" max="7683" width="20" style="64" customWidth="1"/>
    <col min="7684" max="7684" width="20.42578125" style="64" customWidth="1"/>
    <col min="7685" max="7685" width="21" style="64" customWidth="1"/>
    <col min="7686" max="7686" width="14.28515625" style="64" customWidth="1"/>
    <col min="7687" max="7687" width="14.5703125" style="64" customWidth="1"/>
    <col min="7688" max="7936" width="9.140625" style="64"/>
    <col min="7937" max="7937" width="14.28515625" style="64" customWidth="1"/>
    <col min="7938" max="7938" width="72.140625" style="64" customWidth="1"/>
    <col min="7939" max="7939" width="20" style="64" customWidth="1"/>
    <col min="7940" max="7940" width="20.42578125" style="64" customWidth="1"/>
    <col min="7941" max="7941" width="21" style="64" customWidth="1"/>
    <col min="7942" max="7942" width="14.28515625" style="64" customWidth="1"/>
    <col min="7943" max="7943" width="14.5703125" style="64" customWidth="1"/>
    <col min="7944" max="8192" width="9.140625" style="64"/>
    <col min="8193" max="8193" width="14.28515625" style="64" customWidth="1"/>
    <col min="8194" max="8194" width="72.140625" style="64" customWidth="1"/>
    <col min="8195" max="8195" width="20" style="64" customWidth="1"/>
    <col min="8196" max="8196" width="20.42578125" style="64" customWidth="1"/>
    <col min="8197" max="8197" width="21" style="64" customWidth="1"/>
    <col min="8198" max="8198" width="14.28515625" style="64" customWidth="1"/>
    <col min="8199" max="8199" width="14.5703125" style="64" customWidth="1"/>
    <col min="8200" max="8448" width="9.140625" style="64"/>
    <col min="8449" max="8449" width="14.28515625" style="64" customWidth="1"/>
    <col min="8450" max="8450" width="72.140625" style="64" customWidth="1"/>
    <col min="8451" max="8451" width="20" style="64" customWidth="1"/>
    <col min="8452" max="8452" width="20.42578125" style="64" customWidth="1"/>
    <col min="8453" max="8453" width="21" style="64" customWidth="1"/>
    <col min="8454" max="8454" width="14.28515625" style="64" customWidth="1"/>
    <col min="8455" max="8455" width="14.5703125" style="64" customWidth="1"/>
    <col min="8456" max="8704" width="9.140625" style="64"/>
    <col min="8705" max="8705" width="14.28515625" style="64" customWidth="1"/>
    <col min="8706" max="8706" width="72.140625" style="64" customWidth="1"/>
    <col min="8707" max="8707" width="20" style="64" customWidth="1"/>
    <col min="8708" max="8708" width="20.42578125" style="64" customWidth="1"/>
    <col min="8709" max="8709" width="21" style="64" customWidth="1"/>
    <col min="8710" max="8710" width="14.28515625" style="64" customWidth="1"/>
    <col min="8711" max="8711" width="14.5703125" style="64" customWidth="1"/>
    <col min="8712" max="8960" width="9.140625" style="64"/>
    <col min="8961" max="8961" width="14.28515625" style="64" customWidth="1"/>
    <col min="8962" max="8962" width="72.140625" style="64" customWidth="1"/>
    <col min="8963" max="8963" width="20" style="64" customWidth="1"/>
    <col min="8964" max="8964" width="20.42578125" style="64" customWidth="1"/>
    <col min="8965" max="8965" width="21" style="64" customWidth="1"/>
    <col min="8966" max="8966" width="14.28515625" style="64" customWidth="1"/>
    <col min="8967" max="8967" width="14.5703125" style="64" customWidth="1"/>
    <col min="8968" max="9216" width="9.140625" style="64"/>
    <col min="9217" max="9217" width="14.28515625" style="64" customWidth="1"/>
    <col min="9218" max="9218" width="72.140625" style="64" customWidth="1"/>
    <col min="9219" max="9219" width="20" style="64" customWidth="1"/>
    <col min="9220" max="9220" width="20.42578125" style="64" customWidth="1"/>
    <col min="9221" max="9221" width="21" style="64" customWidth="1"/>
    <col min="9222" max="9222" width="14.28515625" style="64" customWidth="1"/>
    <col min="9223" max="9223" width="14.5703125" style="64" customWidth="1"/>
    <col min="9224" max="9472" width="9.140625" style="64"/>
    <col min="9473" max="9473" width="14.28515625" style="64" customWidth="1"/>
    <col min="9474" max="9474" width="72.140625" style="64" customWidth="1"/>
    <col min="9475" max="9475" width="20" style="64" customWidth="1"/>
    <col min="9476" max="9476" width="20.42578125" style="64" customWidth="1"/>
    <col min="9477" max="9477" width="21" style="64" customWidth="1"/>
    <col min="9478" max="9478" width="14.28515625" style="64" customWidth="1"/>
    <col min="9479" max="9479" width="14.5703125" style="64" customWidth="1"/>
    <col min="9480" max="9728" width="9.140625" style="64"/>
    <col min="9729" max="9729" width="14.28515625" style="64" customWidth="1"/>
    <col min="9730" max="9730" width="72.140625" style="64" customWidth="1"/>
    <col min="9731" max="9731" width="20" style="64" customWidth="1"/>
    <col min="9732" max="9732" width="20.42578125" style="64" customWidth="1"/>
    <col min="9733" max="9733" width="21" style="64" customWidth="1"/>
    <col min="9734" max="9734" width="14.28515625" style="64" customWidth="1"/>
    <col min="9735" max="9735" width="14.5703125" style="64" customWidth="1"/>
    <col min="9736" max="9984" width="9.140625" style="64"/>
    <col min="9985" max="9985" width="14.28515625" style="64" customWidth="1"/>
    <col min="9986" max="9986" width="72.140625" style="64" customWidth="1"/>
    <col min="9987" max="9987" width="20" style="64" customWidth="1"/>
    <col min="9988" max="9988" width="20.42578125" style="64" customWidth="1"/>
    <col min="9989" max="9989" width="21" style="64" customWidth="1"/>
    <col min="9990" max="9990" width="14.28515625" style="64" customWidth="1"/>
    <col min="9991" max="9991" width="14.5703125" style="64" customWidth="1"/>
    <col min="9992" max="10240" width="9.140625" style="64"/>
    <col min="10241" max="10241" width="14.28515625" style="64" customWidth="1"/>
    <col min="10242" max="10242" width="72.140625" style="64" customWidth="1"/>
    <col min="10243" max="10243" width="20" style="64" customWidth="1"/>
    <col min="10244" max="10244" width="20.42578125" style="64" customWidth="1"/>
    <col min="10245" max="10245" width="21" style="64" customWidth="1"/>
    <col min="10246" max="10246" width="14.28515625" style="64" customWidth="1"/>
    <col min="10247" max="10247" width="14.5703125" style="64" customWidth="1"/>
    <col min="10248" max="10496" width="9.140625" style="64"/>
    <col min="10497" max="10497" width="14.28515625" style="64" customWidth="1"/>
    <col min="10498" max="10498" width="72.140625" style="64" customWidth="1"/>
    <col min="10499" max="10499" width="20" style="64" customWidth="1"/>
    <col min="10500" max="10500" width="20.42578125" style="64" customWidth="1"/>
    <col min="10501" max="10501" width="21" style="64" customWidth="1"/>
    <col min="10502" max="10502" width="14.28515625" style="64" customWidth="1"/>
    <col min="10503" max="10503" width="14.5703125" style="64" customWidth="1"/>
    <col min="10504" max="10752" width="9.140625" style="64"/>
    <col min="10753" max="10753" width="14.28515625" style="64" customWidth="1"/>
    <col min="10754" max="10754" width="72.140625" style="64" customWidth="1"/>
    <col min="10755" max="10755" width="20" style="64" customWidth="1"/>
    <col min="10756" max="10756" width="20.42578125" style="64" customWidth="1"/>
    <col min="10757" max="10757" width="21" style="64" customWidth="1"/>
    <col min="10758" max="10758" width="14.28515625" style="64" customWidth="1"/>
    <col min="10759" max="10759" width="14.5703125" style="64" customWidth="1"/>
    <col min="10760" max="11008" width="9.140625" style="64"/>
    <col min="11009" max="11009" width="14.28515625" style="64" customWidth="1"/>
    <col min="11010" max="11010" width="72.140625" style="64" customWidth="1"/>
    <col min="11011" max="11011" width="20" style="64" customWidth="1"/>
    <col min="11012" max="11012" width="20.42578125" style="64" customWidth="1"/>
    <col min="11013" max="11013" width="21" style="64" customWidth="1"/>
    <col min="11014" max="11014" width="14.28515625" style="64" customWidth="1"/>
    <col min="11015" max="11015" width="14.5703125" style="64" customWidth="1"/>
    <col min="11016" max="11264" width="9.140625" style="64"/>
    <col min="11265" max="11265" width="14.28515625" style="64" customWidth="1"/>
    <col min="11266" max="11266" width="72.140625" style="64" customWidth="1"/>
    <col min="11267" max="11267" width="20" style="64" customWidth="1"/>
    <col min="11268" max="11268" width="20.42578125" style="64" customWidth="1"/>
    <col min="11269" max="11269" width="21" style="64" customWidth="1"/>
    <col min="11270" max="11270" width="14.28515625" style="64" customWidth="1"/>
    <col min="11271" max="11271" width="14.5703125" style="64" customWidth="1"/>
    <col min="11272" max="11520" width="9.140625" style="64"/>
    <col min="11521" max="11521" width="14.28515625" style="64" customWidth="1"/>
    <col min="11522" max="11522" width="72.140625" style="64" customWidth="1"/>
    <col min="11523" max="11523" width="20" style="64" customWidth="1"/>
    <col min="11524" max="11524" width="20.42578125" style="64" customWidth="1"/>
    <col min="11525" max="11525" width="21" style="64" customWidth="1"/>
    <col min="11526" max="11526" width="14.28515625" style="64" customWidth="1"/>
    <col min="11527" max="11527" width="14.5703125" style="64" customWidth="1"/>
    <col min="11528" max="11776" width="9.140625" style="64"/>
    <col min="11777" max="11777" width="14.28515625" style="64" customWidth="1"/>
    <col min="11778" max="11778" width="72.140625" style="64" customWidth="1"/>
    <col min="11779" max="11779" width="20" style="64" customWidth="1"/>
    <col min="11780" max="11780" width="20.42578125" style="64" customWidth="1"/>
    <col min="11781" max="11781" width="21" style="64" customWidth="1"/>
    <col min="11782" max="11782" width="14.28515625" style="64" customWidth="1"/>
    <col min="11783" max="11783" width="14.5703125" style="64" customWidth="1"/>
    <col min="11784" max="12032" width="9.140625" style="64"/>
    <col min="12033" max="12033" width="14.28515625" style="64" customWidth="1"/>
    <col min="12034" max="12034" width="72.140625" style="64" customWidth="1"/>
    <col min="12035" max="12035" width="20" style="64" customWidth="1"/>
    <col min="12036" max="12036" width="20.42578125" style="64" customWidth="1"/>
    <col min="12037" max="12037" width="21" style="64" customWidth="1"/>
    <col min="12038" max="12038" width="14.28515625" style="64" customWidth="1"/>
    <col min="12039" max="12039" width="14.5703125" style="64" customWidth="1"/>
    <col min="12040" max="12288" width="9.140625" style="64"/>
    <col min="12289" max="12289" width="14.28515625" style="64" customWidth="1"/>
    <col min="12290" max="12290" width="72.140625" style="64" customWidth="1"/>
    <col min="12291" max="12291" width="20" style="64" customWidth="1"/>
    <col min="12292" max="12292" width="20.42578125" style="64" customWidth="1"/>
    <col min="12293" max="12293" width="21" style="64" customWidth="1"/>
    <col min="12294" max="12294" width="14.28515625" style="64" customWidth="1"/>
    <col min="12295" max="12295" width="14.5703125" style="64" customWidth="1"/>
    <col min="12296" max="12544" width="9.140625" style="64"/>
    <col min="12545" max="12545" width="14.28515625" style="64" customWidth="1"/>
    <col min="12546" max="12546" width="72.140625" style="64" customWidth="1"/>
    <col min="12547" max="12547" width="20" style="64" customWidth="1"/>
    <col min="12548" max="12548" width="20.42578125" style="64" customWidth="1"/>
    <col min="12549" max="12549" width="21" style="64" customWidth="1"/>
    <col min="12550" max="12550" width="14.28515625" style="64" customWidth="1"/>
    <col min="12551" max="12551" width="14.5703125" style="64" customWidth="1"/>
    <col min="12552" max="12800" width="9.140625" style="64"/>
    <col min="12801" max="12801" width="14.28515625" style="64" customWidth="1"/>
    <col min="12802" max="12802" width="72.140625" style="64" customWidth="1"/>
    <col min="12803" max="12803" width="20" style="64" customWidth="1"/>
    <col min="12804" max="12804" width="20.42578125" style="64" customWidth="1"/>
    <col min="12805" max="12805" width="21" style="64" customWidth="1"/>
    <col min="12806" max="12806" width="14.28515625" style="64" customWidth="1"/>
    <col min="12807" max="12807" width="14.5703125" style="64" customWidth="1"/>
    <col min="12808" max="13056" width="9.140625" style="64"/>
    <col min="13057" max="13057" width="14.28515625" style="64" customWidth="1"/>
    <col min="13058" max="13058" width="72.140625" style="64" customWidth="1"/>
    <col min="13059" max="13059" width="20" style="64" customWidth="1"/>
    <col min="13060" max="13060" width="20.42578125" style="64" customWidth="1"/>
    <col min="13061" max="13061" width="21" style="64" customWidth="1"/>
    <col min="13062" max="13062" width="14.28515625" style="64" customWidth="1"/>
    <col min="13063" max="13063" width="14.5703125" style="64" customWidth="1"/>
    <col min="13064" max="13312" width="9.140625" style="64"/>
    <col min="13313" max="13313" width="14.28515625" style="64" customWidth="1"/>
    <col min="13314" max="13314" width="72.140625" style="64" customWidth="1"/>
    <col min="13315" max="13315" width="20" style="64" customWidth="1"/>
    <col min="13316" max="13316" width="20.42578125" style="64" customWidth="1"/>
    <col min="13317" max="13317" width="21" style="64" customWidth="1"/>
    <col min="13318" max="13318" width="14.28515625" style="64" customWidth="1"/>
    <col min="13319" max="13319" width="14.5703125" style="64" customWidth="1"/>
    <col min="13320" max="13568" width="9.140625" style="64"/>
    <col min="13569" max="13569" width="14.28515625" style="64" customWidth="1"/>
    <col min="13570" max="13570" width="72.140625" style="64" customWidth="1"/>
    <col min="13571" max="13571" width="20" style="64" customWidth="1"/>
    <col min="13572" max="13572" width="20.42578125" style="64" customWidth="1"/>
    <col min="13573" max="13573" width="21" style="64" customWidth="1"/>
    <col min="13574" max="13574" width="14.28515625" style="64" customWidth="1"/>
    <col min="13575" max="13575" width="14.5703125" style="64" customWidth="1"/>
    <col min="13576" max="13824" width="9.140625" style="64"/>
    <col min="13825" max="13825" width="14.28515625" style="64" customWidth="1"/>
    <col min="13826" max="13826" width="72.140625" style="64" customWidth="1"/>
    <col min="13827" max="13827" width="20" style="64" customWidth="1"/>
    <col min="13828" max="13828" width="20.42578125" style="64" customWidth="1"/>
    <col min="13829" max="13829" width="21" style="64" customWidth="1"/>
    <col min="13830" max="13830" width="14.28515625" style="64" customWidth="1"/>
    <col min="13831" max="13831" width="14.5703125" style="64" customWidth="1"/>
    <col min="13832" max="14080" width="9.140625" style="64"/>
    <col min="14081" max="14081" width="14.28515625" style="64" customWidth="1"/>
    <col min="14082" max="14082" width="72.140625" style="64" customWidth="1"/>
    <col min="14083" max="14083" width="20" style="64" customWidth="1"/>
    <col min="14084" max="14084" width="20.42578125" style="64" customWidth="1"/>
    <col min="14085" max="14085" width="21" style="64" customWidth="1"/>
    <col min="14086" max="14086" width="14.28515625" style="64" customWidth="1"/>
    <col min="14087" max="14087" width="14.5703125" style="64" customWidth="1"/>
    <col min="14088" max="14336" width="9.140625" style="64"/>
    <col min="14337" max="14337" width="14.28515625" style="64" customWidth="1"/>
    <col min="14338" max="14338" width="72.140625" style="64" customWidth="1"/>
    <col min="14339" max="14339" width="20" style="64" customWidth="1"/>
    <col min="14340" max="14340" width="20.42578125" style="64" customWidth="1"/>
    <col min="14341" max="14341" width="21" style="64" customWidth="1"/>
    <col min="14342" max="14342" width="14.28515625" style="64" customWidth="1"/>
    <col min="14343" max="14343" width="14.5703125" style="64" customWidth="1"/>
    <col min="14344" max="14592" width="9.140625" style="64"/>
    <col min="14593" max="14593" width="14.28515625" style="64" customWidth="1"/>
    <col min="14594" max="14594" width="72.140625" style="64" customWidth="1"/>
    <col min="14595" max="14595" width="20" style="64" customWidth="1"/>
    <col min="14596" max="14596" width="20.42578125" style="64" customWidth="1"/>
    <col min="14597" max="14597" width="21" style="64" customWidth="1"/>
    <col min="14598" max="14598" width="14.28515625" style="64" customWidth="1"/>
    <col min="14599" max="14599" width="14.5703125" style="64" customWidth="1"/>
    <col min="14600" max="14848" width="9.140625" style="64"/>
    <col min="14849" max="14849" width="14.28515625" style="64" customWidth="1"/>
    <col min="14850" max="14850" width="72.140625" style="64" customWidth="1"/>
    <col min="14851" max="14851" width="20" style="64" customWidth="1"/>
    <col min="14852" max="14852" width="20.42578125" style="64" customWidth="1"/>
    <col min="14853" max="14853" width="21" style="64" customWidth="1"/>
    <col min="14854" max="14854" width="14.28515625" style="64" customWidth="1"/>
    <col min="14855" max="14855" width="14.5703125" style="64" customWidth="1"/>
    <col min="14856" max="15104" width="9.140625" style="64"/>
    <col min="15105" max="15105" width="14.28515625" style="64" customWidth="1"/>
    <col min="15106" max="15106" width="72.140625" style="64" customWidth="1"/>
    <col min="15107" max="15107" width="20" style="64" customWidth="1"/>
    <col min="15108" max="15108" width="20.42578125" style="64" customWidth="1"/>
    <col min="15109" max="15109" width="21" style="64" customWidth="1"/>
    <col min="15110" max="15110" width="14.28515625" style="64" customWidth="1"/>
    <col min="15111" max="15111" width="14.5703125" style="64" customWidth="1"/>
    <col min="15112" max="15360" width="9.140625" style="64"/>
    <col min="15361" max="15361" width="14.28515625" style="64" customWidth="1"/>
    <col min="15362" max="15362" width="72.140625" style="64" customWidth="1"/>
    <col min="15363" max="15363" width="20" style="64" customWidth="1"/>
    <col min="15364" max="15364" width="20.42578125" style="64" customWidth="1"/>
    <col min="15365" max="15365" width="21" style="64" customWidth="1"/>
    <col min="15366" max="15366" width="14.28515625" style="64" customWidth="1"/>
    <col min="15367" max="15367" width="14.5703125" style="64" customWidth="1"/>
    <col min="15368" max="15616" width="9.140625" style="64"/>
    <col min="15617" max="15617" width="14.28515625" style="64" customWidth="1"/>
    <col min="15618" max="15618" width="72.140625" style="64" customWidth="1"/>
    <col min="15619" max="15619" width="20" style="64" customWidth="1"/>
    <col min="15620" max="15620" width="20.42578125" style="64" customWidth="1"/>
    <col min="15621" max="15621" width="21" style="64" customWidth="1"/>
    <col min="15622" max="15622" width="14.28515625" style="64" customWidth="1"/>
    <col min="15623" max="15623" width="14.5703125" style="64" customWidth="1"/>
    <col min="15624" max="15872" width="9.140625" style="64"/>
    <col min="15873" max="15873" width="14.28515625" style="64" customWidth="1"/>
    <col min="15874" max="15874" width="72.140625" style="64" customWidth="1"/>
    <col min="15875" max="15875" width="20" style="64" customWidth="1"/>
    <col min="15876" max="15876" width="20.42578125" style="64" customWidth="1"/>
    <col min="15877" max="15877" width="21" style="64" customWidth="1"/>
    <col min="15878" max="15878" width="14.28515625" style="64" customWidth="1"/>
    <col min="15879" max="15879" width="14.5703125" style="64" customWidth="1"/>
    <col min="15880" max="16128" width="9.140625" style="64"/>
    <col min="16129" max="16129" width="14.28515625" style="64" customWidth="1"/>
    <col min="16130" max="16130" width="72.140625" style="64" customWidth="1"/>
    <col min="16131" max="16131" width="20" style="64" customWidth="1"/>
    <col min="16132" max="16132" width="20.42578125" style="64" customWidth="1"/>
    <col min="16133" max="16133" width="21" style="64" customWidth="1"/>
    <col min="16134" max="16134" width="14.28515625" style="64" customWidth="1"/>
    <col min="16135" max="16135" width="14.5703125" style="64" customWidth="1"/>
    <col min="16136" max="16384" width="9.140625" style="64"/>
  </cols>
  <sheetData>
    <row r="1" spans="1:7" x14ac:dyDescent="0.2">
      <c r="A1" s="331"/>
      <c r="B1" s="332"/>
      <c r="C1" s="332"/>
      <c r="D1" s="333"/>
    </row>
    <row r="2" spans="1:7" x14ac:dyDescent="0.2">
      <c r="A2" s="334"/>
      <c r="D2" s="335"/>
    </row>
    <row r="3" spans="1:7" x14ac:dyDescent="0.2">
      <c r="A3" s="334"/>
      <c r="D3" s="335"/>
    </row>
    <row r="4" spans="1:7" x14ac:dyDescent="0.2">
      <c r="A4" s="334"/>
      <c r="D4" s="335"/>
    </row>
    <row r="5" spans="1:7" x14ac:dyDescent="0.2">
      <c r="A5" s="334"/>
      <c r="D5" s="335"/>
    </row>
    <row r="6" spans="1:7" x14ac:dyDescent="0.2">
      <c r="A6" s="334"/>
      <c r="D6" s="335"/>
    </row>
    <row r="7" spans="1:7" x14ac:dyDescent="0.2">
      <c r="A7" s="334"/>
      <c r="D7" s="335"/>
    </row>
    <row r="8" spans="1:7" ht="12.75" x14ac:dyDescent="0.2">
      <c r="A8" s="334" t="str">
        <f>PLAN.PP!A9</f>
        <v>OBRA:</v>
      </c>
      <c r="B8" s="490" t="str">
        <f>PLAN.PP!B9</f>
        <v>Reforma e Adequação estruturais visando obtenção de AVCB para Hospital Estadual Porto Primavera</v>
      </c>
      <c r="C8" s="491"/>
      <c r="D8" s="492"/>
      <c r="E8" s="66"/>
      <c r="F8" s="66"/>
    </row>
    <row r="9" spans="1:7" x14ac:dyDescent="0.2">
      <c r="A9" s="334" t="str">
        <f>PLAN.PP!A10</f>
        <v>LOCAL:</v>
      </c>
      <c r="B9" s="493" t="str">
        <f>PLAN.PP!B10</f>
        <v>Rua do Hospital, 135 - Porto Primavera - Rosana - SP</v>
      </c>
      <c r="C9" s="493"/>
      <c r="D9" s="494"/>
    </row>
    <row r="10" spans="1:7" ht="12.75" x14ac:dyDescent="0.2">
      <c r="A10" s="334"/>
      <c r="B10" s="490"/>
      <c r="C10" s="491"/>
      <c r="D10" s="492"/>
      <c r="E10" s="67"/>
      <c r="F10" s="67"/>
    </row>
    <row r="11" spans="1:7" ht="12.75" x14ac:dyDescent="0.2">
      <c r="A11" s="334" t="str">
        <f>PLAN.PP!A12</f>
        <v>BASE</v>
      </c>
      <c r="B11" s="336" t="str">
        <f>PLAN.PP!B12</f>
        <v>Fonte: Boletim CDHU 190 - Data Base MAIO/2023</v>
      </c>
      <c r="C11" s="336"/>
      <c r="D11" s="337"/>
      <c r="E11" s="67"/>
      <c r="F11" s="67"/>
    </row>
    <row r="12" spans="1:7" ht="12.75" x14ac:dyDescent="0.2">
      <c r="A12" s="334"/>
      <c r="B12" s="336"/>
      <c r="C12" s="336"/>
      <c r="D12" s="337"/>
      <c r="E12" s="67"/>
      <c r="F12" s="67"/>
    </row>
    <row r="13" spans="1:7" ht="22.5" x14ac:dyDescent="0.2">
      <c r="A13" s="334"/>
      <c r="B13" s="495" t="s">
        <v>888</v>
      </c>
      <c r="C13" s="495"/>
      <c r="D13" s="337"/>
      <c r="E13" s="67"/>
      <c r="F13" s="67"/>
    </row>
    <row r="14" spans="1:7" ht="15.75" thickBot="1" x14ac:dyDescent="0.25">
      <c r="A14" s="334"/>
      <c r="B14" s="154"/>
      <c r="C14" s="154"/>
      <c r="D14" s="337"/>
      <c r="E14" s="67"/>
      <c r="F14" s="67"/>
    </row>
    <row r="15" spans="1:7" ht="15.75" thickBot="1" x14ac:dyDescent="0.25">
      <c r="A15" s="68" t="s">
        <v>662</v>
      </c>
      <c r="B15" s="69" t="s">
        <v>663</v>
      </c>
      <c r="C15" s="69" t="s">
        <v>664</v>
      </c>
      <c r="D15" s="69" t="s">
        <v>889</v>
      </c>
    </row>
    <row r="16" spans="1:7" ht="21" customHeight="1" thickBot="1" x14ac:dyDescent="0.25">
      <c r="A16" s="70" t="str">
        <f>PLAN.PP!A18</f>
        <v>1.0</v>
      </c>
      <c r="B16" s="71" t="str">
        <f>PLAN.PP!C18</f>
        <v>SERVIÇO TÉCNICO ESPECIALIZADO</v>
      </c>
      <c r="C16" s="72">
        <f>PLAN.PP!G18</f>
        <v>0</v>
      </c>
      <c r="D16" s="73"/>
      <c r="G16" s="65"/>
    </row>
    <row r="17" spans="1:7" ht="21" customHeight="1" thickBot="1" x14ac:dyDescent="0.25">
      <c r="A17" s="70" t="str">
        <f>PLAN.PP!A28</f>
        <v>2.0</v>
      </c>
      <c r="B17" s="71" t="str">
        <f>PLAN.PP!C28</f>
        <v>INICIO, APOIO E ADMINISTRAÇÃO DE OBRA</v>
      </c>
      <c r="C17" s="72">
        <f>PLAN.PP!G28</f>
        <v>0</v>
      </c>
      <c r="D17" s="73"/>
      <c r="G17" s="65"/>
    </row>
    <row r="18" spans="1:7" ht="32.25" thickBot="1" x14ac:dyDescent="0.25">
      <c r="A18" s="70" t="str">
        <f>PLAN.PP!A41</f>
        <v>3.0</v>
      </c>
      <c r="B18" s="74" t="str">
        <f>PLAN.PP!C41</f>
        <v>DEMOLIÇÃO  SEM REAPROVEITAMENTO / RETIRADA COM REAPROVEITAMENTO</v>
      </c>
      <c r="C18" s="75">
        <f>PLAN.PP!G41</f>
        <v>0</v>
      </c>
      <c r="D18" s="73"/>
      <c r="G18" s="65"/>
    </row>
    <row r="19" spans="1:7" ht="21" customHeight="1" thickBot="1" x14ac:dyDescent="0.25">
      <c r="A19" s="70" t="str">
        <f>PLAN.PP!A66</f>
        <v>4.0</v>
      </c>
      <c r="B19" s="74" t="str">
        <f>PLAN.PP!C66</f>
        <v>FUNDAÇÃO E ESTRUTURA</v>
      </c>
      <c r="C19" s="75">
        <f>PLAN.PP!G66</f>
        <v>0</v>
      </c>
      <c r="D19" s="73"/>
      <c r="G19" s="65"/>
    </row>
    <row r="20" spans="1:7" ht="21" customHeight="1" thickBot="1" x14ac:dyDescent="0.25">
      <c r="A20" s="70" t="str">
        <f>PLAN.PP!A86</f>
        <v>5.0</v>
      </c>
      <c r="B20" s="74" t="str">
        <f>PLAN.PP!C86</f>
        <v>ALVENARIA E ELEMENTO DIVISOR/COBERTURA</v>
      </c>
      <c r="C20" s="75">
        <f>PLAN.PP!G86</f>
        <v>0</v>
      </c>
      <c r="D20" s="73"/>
      <c r="G20" s="65"/>
    </row>
    <row r="21" spans="1:7" ht="21" customHeight="1" thickBot="1" x14ac:dyDescent="0.25">
      <c r="A21" s="70" t="str">
        <f>PLAN.PP!A92</f>
        <v>6.0</v>
      </c>
      <c r="B21" s="71" t="str">
        <f>PLAN.PP!C92</f>
        <v>REVESTIMENTOS PAREDES</v>
      </c>
      <c r="C21" s="72">
        <f>PLAN.PP!G92</f>
        <v>0</v>
      </c>
      <c r="D21" s="73"/>
      <c r="G21" s="65"/>
    </row>
    <row r="22" spans="1:7" ht="21" customHeight="1" thickBot="1" x14ac:dyDescent="0.25">
      <c r="A22" s="70" t="str">
        <f>PLAN.PP!A98</f>
        <v>7.0</v>
      </c>
      <c r="B22" s="71" t="str">
        <f>PLAN.PP!C98</f>
        <v xml:space="preserve">REVESTIMENTOS PISOS </v>
      </c>
      <c r="C22" s="72">
        <f>PLAN.PP!G98</f>
        <v>0</v>
      </c>
      <c r="D22" s="73"/>
      <c r="G22" s="65"/>
    </row>
    <row r="23" spans="1:7" ht="21" customHeight="1" thickBot="1" x14ac:dyDescent="0.25">
      <c r="A23" s="70" t="str">
        <f>PLAN.PP!A107</f>
        <v>8.0</v>
      </c>
      <c r="B23" s="71" t="str">
        <f>PLAN.PP!C107</f>
        <v>FORRO</v>
      </c>
      <c r="C23" s="72">
        <f>PLAN.PP!G107</f>
        <v>0</v>
      </c>
      <c r="D23" s="73"/>
      <c r="G23" s="65"/>
    </row>
    <row r="24" spans="1:7" s="79" customFormat="1" ht="32.25" thickBot="1" x14ac:dyDescent="0.25">
      <c r="A24" s="76" t="str">
        <f>PLAN.PP!A111</f>
        <v>9.0</v>
      </c>
      <c r="B24" s="71" t="str">
        <f>PLAN.PP!C111</f>
        <v>ESQUADRIAS, BRISES, PORTAS, MARCENARIAS, VIDROS, CORRIMÃO</v>
      </c>
      <c r="C24" s="77">
        <f>PLAN.PP!G111</f>
        <v>0</v>
      </c>
      <c r="D24" s="73"/>
      <c r="E24" s="78"/>
      <c r="G24" s="78"/>
    </row>
    <row r="25" spans="1:7" ht="21" customHeight="1" thickBot="1" x14ac:dyDescent="0.25">
      <c r="A25" s="70" t="str">
        <f>PLAN.PP!A136</f>
        <v>10.0</v>
      </c>
      <c r="B25" s="71" t="str">
        <f>PLAN.PP!C136</f>
        <v>IMPERMEABILIZAÇÃO,PROTEÇÃO E JUNTA</v>
      </c>
      <c r="C25" s="72">
        <f>PLAN.PP!G136</f>
        <v>0</v>
      </c>
      <c r="D25" s="73"/>
      <c r="G25" s="65"/>
    </row>
    <row r="26" spans="1:7" ht="21" customHeight="1" thickBot="1" x14ac:dyDescent="0.25">
      <c r="A26" s="70" t="str">
        <f>PLAN.PP!A143</f>
        <v>11.0</v>
      </c>
      <c r="B26" s="71" t="str">
        <f>PLAN.PP!C143</f>
        <v>INSERTES METALICOS</v>
      </c>
      <c r="C26" s="72">
        <f>PLAN.PP!G143</f>
        <v>0</v>
      </c>
      <c r="D26" s="73"/>
      <c r="G26" s="65"/>
    </row>
    <row r="27" spans="1:7" ht="16.5" thickBot="1" x14ac:dyDescent="0.25">
      <c r="A27" s="70" t="str">
        <f>PLAN.PP!A146</f>
        <v>12.0</v>
      </c>
      <c r="B27" s="71" t="str">
        <f>PLAN.PP!C146</f>
        <v>COBERTURAS E/OU MARQUISES</v>
      </c>
      <c r="C27" s="72">
        <f>PLAN.PP!G146</f>
        <v>0</v>
      </c>
      <c r="D27" s="73"/>
      <c r="G27" s="65"/>
    </row>
    <row r="28" spans="1:7" ht="21" customHeight="1" thickBot="1" x14ac:dyDescent="0.25">
      <c r="A28" s="70" t="str">
        <f>PLAN.PP!A152</f>
        <v>13.0</v>
      </c>
      <c r="B28" s="71" t="str">
        <f>PLAN.PP!C152</f>
        <v>PINTURA</v>
      </c>
      <c r="C28" s="72">
        <f>PLAN.PP!G152</f>
        <v>0</v>
      </c>
      <c r="D28" s="73"/>
      <c r="G28" s="65"/>
    </row>
    <row r="29" spans="1:7" ht="32.25" thickBot="1" x14ac:dyDescent="0.25">
      <c r="A29" s="70" t="str">
        <f>PLAN.PP!A161</f>
        <v>14.0</v>
      </c>
      <c r="B29" s="71" t="str">
        <f>PLAN.PP!C161</f>
        <v>INSTALAÇÕES ELÉTRICAS,ELÉTRICAS ESPECIAIS E ELETRÔNICA</v>
      </c>
      <c r="C29" s="72">
        <f>PLAN.PP!G161</f>
        <v>0</v>
      </c>
      <c r="D29" s="73"/>
      <c r="G29" s="65"/>
    </row>
    <row r="30" spans="1:7" ht="32.25" thickBot="1" x14ac:dyDescent="0.25">
      <c r="A30" s="70" t="str">
        <f>PLAN.PP!A243</f>
        <v>15.0</v>
      </c>
      <c r="B30" s="71" t="str">
        <f>PLAN.PP!C243</f>
        <v>SPDA - SISTEMA DE PROTEÇÃO CONTRA DESCARGAS ATMOSFERICAS</v>
      </c>
      <c r="C30" s="72">
        <f>PLAN.PP!G243</f>
        <v>0</v>
      </c>
      <c r="D30" s="73"/>
      <c r="G30" s="65"/>
    </row>
    <row r="31" spans="1:7" ht="21" customHeight="1" thickBot="1" x14ac:dyDescent="0.25">
      <c r="A31" s="70" t="str">
        <f>PLAN.PP!A253</f>
        <v>16.0</v>
      </c>
      <c r="B31" s="71" t="str">
        <f>PLAN.PP!C253</f>
        <v>INSTALAÇÕES HIDRAULICAS</v>
      </c>
      <c r="C31" s="72">
        <f>PLAN.PP!G253</f>
        <v>0</v>
      </c>
      <c r="D31" s="73"/>
      <c r="G31" s="65"/>
    </row>
    <row r="32" spans="1:7" ht="21" customHeight="1" thickBot="1" x14ac:dyDescent="0.25">
      <c r="A32" s="70" t="str">
        <f>PLAN.PP!A322</f>
        <v>17.0</v>
      </c>
      <c r="B32" s="71" t="str">
        <f>PLAN.PP!C322</f>
        <v>DETECÇÃO,COMBATE E PREVENÇÃO Á INCENDIO</v>
      </c>
      <c r="C32" s="72">
        <f>PLAN.PP!G322</f>
        <v>0</v>
      </c>
      <c r="D32" s="73"/>
      <c r="G32" s="65"/>
    </row>
    <row r="33" spans="1:7" ht="16.5" thickBot="1" x14ac:dyDescent="0.25">
      <c r="A33" s="70" t="str">
        <f>PLAN.PP!A338</f>
        <v>18.0</v>
      </c>
      <c r="B33" s="71" t="str">
        <f>PLAN.PP!C338</f>
        <v>PAVIMENTAÇÃO E PASSEIO</v>
      </c>
      <c r="C33" s="72">
        <f>PLAN.PP!G338</f>
        <v>0</v>
      </c>
      <c r="D33" s="73"/>
      <c r="G33" s="65"/>
    </row>
    <row r="34" spans="1:7" ht="32.25" thickBot="1" x14ac:dyDescent="0.25">
      <c r="A34" s="70" t="str">
        <f>PLAN.PP!A349</f>
        <v>19.0</v>
      </c>
      <c r="B34" s="71" t="str">
        <f>PLAN.PP!C349</f>
        <v>TELEFONIA,LOGICA E TRANSMISSÃO DE DADOS,EQUIPAMENTOS E SISTEMA</v>
      </c>
      <c r="C34" s="72">
        <f>PLAN.PP!G349</f>
        <v>0</v>
      </c>
      <c r="D34" s="73"/>
      <c r="G34" s="65"/>
    </row>
    <row r="35" spans="1:7" ht="21" customHeight="1" thickBot="1" x14ac:dyDescent="0.25">
      <c r="A35" s="70" t="str">
        <f>PLAN.PP!A357</f>
        <v>20.0</v>
      </c>
      <c r="B35" s="146" t="str">
        <f>PLAN.PP!C357</f>
        <v>LIMPEZA E ARREMATE</v>
      </c>
      <c r="C35" s="72">
        <f>PLAN.PP!G357</f>
        <v>0</v>
      </c>
      <c r="D35" s="73"/>
      <c r="G35" s="65"/>
    </row>
    <row r="36" spans="1:7" ht="21" customHeight="1" thickBot="1" x14ac:dyDescent="0.25">
      <c r="A36" s="70" t="str">
        <f>PLAN.PP!A360</f>
        <v>21.0</v>
      </c>
      <c r="B36" s="71" t="str">
        <f>PLAN.PP!C360</f>
        <v>CONFORTO MECANICO,EQUIPAMENTOS E SISTEMAS</v>
      </c>
      <c r="C36" s="72">
        <f>PLAN.PP!G360</f>
        <v>0</v>
      </c>
      <c r="D36" s="73"/>
      <c r="G36" s="65"/>
    </row>
    <row r="37" spans="1:7" ht="21" customHeight="1" thickBot="1" x14ac:dyDescent="0.25">
      <c r="A37" s="70" t="str">
        <f>PLAN.PP!A371</f>
        <v>22.0</v>
      </c>
      <c r="B37" s="71" t="str">
        <f>PLAN.PP!C371</f>
        <v xml:space="preserve"> COMUNICAÇÃO VISUAL</v>
      </c>
      <c r="C37" s="72">
        <f>PLAN.PP!G371</f>
        <v>0</v>
      </c>
      <c r="D37" s="73"/>
      <c r="G37" s="65"/>
    </row>
    <row r="38" spans="1:7" ht="16.5" thickBot="1" x14ac:dyDescent="0.25">
      <c r="A38" s="70" t="str">
        <f>PLAN.PP!A374</f>
        <v>23.0</v>
      </c>
      <c r="B38" s="71" t="str">
        <f>PLAN.PP!C374</f>
        <v>SUBESTAÇÃO /TRANSFORMAÇÃO DE ENERGIA</v>
      </c>
      <c r="C38" s="72">
        <f>PLAN.PP!G374</f>
        <v>0</v>
      </c>
      <c r="D38" s="73"/>
      <c r="G38" s="65"/>
    </row>
    <row r="39" spans="1:7" ht="21" customHeight="1" thickBot="1" x14ac:dyDescent="0.25">
      <c r="A39" s="70"/>
      <c r="B39" s="71"/>
      <c r="C39" s="72"/>
      <c r="D39" s="73"/>
      <c r="G39" s="65"/>
    </row>
    <row r="40" spans="1:7" ht="16.5" thickBot="1" x14ac:dyDescent="0.25">
      <c r="A40" s="496" t="s">
        <v>890</v>
      </c>
      <c r="B40" s="80" t="s">
        <v>665</v>
      </c>
      <c r="C40" s="81">
        <f>SUM(C16:C39)</f>
        <v>0</v>
      </c>
      <c r="D40" s="499" t="s">
        <v>884</v>
      </c>
      <c r="F40" s="86"/>
      <c r="G40" s="65"/>
    </row>
    <row r="41" spans="1:7" ht="15.75" customHeight="1" thickBot="1" x14ac:dyDescent="0.25">
      <c r="A41" s="497"/>
      <c r="B41" s="82"/>
      <c r="C41" s="83">
        <f>ROUND(C40*B41,2)</f>
        <v>0</v>
      </c>
      <c r="D41" s="500"/>
      <c r="G41" s="65"/>
    </row>
    <row r="42" spans="1:7" ht="16.5" customHeight="1" thickBot="1" x14ac:dyDescent="0.25">
      <c r="A42" s="498"/>
      <c r="B42" s="84" t="s">
        <v>666</v>
      </c>
      <c r="C42" s="85">
        <f>C41+C40</f>
        <v>0</v>
      </c>
      <c r="D42" s="500"/>
      <c r="F42" s="86"/>
      <c r="G42" s="65"/>
    </row>
    <row r="43" spans="1:7" ht="16.5" thickBot="1" x14ac:dyDescent="0.25">
      <c r="A43" s="87"/>
      <c r="B43" s="88"/>
      <c r="C43" s="83"/>
      <c r="D43" s="89"/>
      <c r="G43" s="65"/>
    </row>
    <row r="44" spans="1:7" ht="16.5" thickBot="1" x14ac:dyDescent="0.25">
      <c r="A44" s="90" t="s">
        <v>662</v>
      </c>
      <c r="B44" s="91" t="s">
        <v>663</v>
      </c>
      <c r="C44" s="91" t="s">
        <v>664</v>
      </c>
      <c r="D44" s="91" t="s">
        <v>889</v>
      </c>
      <c r="G44" s="65"/>
    </row>
    <row r="45" spans="1:7" ht="16.5" thickBot="1" x14ac:dyDescent="0.25">
      <c r="A45" s="92" t="str">
        <f>PLAN.PP!A431</f>
        <v>24.0</v>
      </c>
      <c r="B45" s="71" t="str">
        <f>PLAN.PP!C431</f>
        <v>EQUIPAMENTOS E SISTEMAS ESPECIAIS</v>
      </c>
      <c r="C45" s="72">
        <f>PLAN.PP!G431</f>
        <v>0</v>
      </c>
      <c r="D45" s="73"/>
      <c r="G45" s="65"/>
    </row>
    <row r="46" spans="1:7" ht="16.5" thickBot="1" x14ac:dyDescent="0.3">
      <c r="A46" s="93"/>
      <c r="B46" s="94"/>
      <c r="C46" s="95"/>
      <c r="D46" s="96"/>
      <c r="G46" s="65"/>
    </row>
    <row r="47" spans="1:7" ht="15" customHeight="1" thickBot="1" x14ac:dyDescent="0.3">
      <c r="A47" s="483" t="s">
        <v>890</v>
      </c>
      <c r="B47" s="97" t="s">
        <v>665</v>
      </c>
      <c r="C47" s="98">
        <f>SUM(C45:C46)</f>
        <v>0</v>
      </c>
      <c r="D47" s="486" t="s">
        <v>891</v>
      </c>
      <c r="G47" s="65"/>
    </row>
    <row r="48" spans="1:7" ht="15" customHeight="1" thickBot="1" x14ac:dyDescent="0.25">
      <c r="A48" s="484"/>
      <c r="B48" s="99"/>
      <c r="C48" s="100">
        <f>ROUND(C47*$B$48,2)</f>
        <v>0</v>
      </c>
      <c r="D48" s="487"/>
      <c r="G48" s="65"/>
    </row>
    <row r="49" spans="1:7" ht="15.75" customHeight="1" thickBot="1" x14ac:dyDescent="0.3">
      <c r="A49" s="485"/>
      <c r="B49" s="101"/>
      <c r="C49" s="102">
        <f>SUM(C47:C48)</f>
        <v>0</v>
      </c>
      <c r="D49" s="487"/>
      <c r="F49" s="86"/>
      <c r="G49" s="65"/>
    </row>
    <row r="50" spans="1:7" ht="15.75" customHeight="1" thickBot="1" x14ac:dyDescent="0.3">
      <c r="A50" s="103"/>
      <c r="B50" s="104"/>
      <c r="C50" s="105"/>
      <c r="D50" s="106"/>
      <c r="G50" s="65"/>
    </row>
    <row r="51" spans="1:7" ht="15.75" customHeight="1" thickBot="1" x14ac:dyDescent="0.3">
      <c r="A51" s="147" t="str">
        <f>PLAN.PP!A440</f>
        <v>25.0</v>
      </c>
      <c r="B51" s="148" t="str">
        <f>PLAN.PP!C440</f>
        <v>ADMINISTRAÇÃO LOCAL</v>
      </c>
      <c r="C51" s="149"/>
      <c r="D51" s="501" t="s">
        <v>893</v>
      </c>
      <c r="G51" s="65"/>
    </row>
    <row r="52" spans="1:7" ht="15.75" customHeight="1" thickBot="1" x14ac:dyDescent="0.25">
      <c r="A52" s="488" t="s">
        <v>892</v>
      </c>
      <c r="B52" s="99"/>
      <c r="C52" s="100">
        <f>PLAN.PP!F441</f>
        <v>0</v>
      </c>
      <c r="D52" s="502"/>
      <c r="F52" s="86"/>
      <c r="G52" s="65"/>
    </row>
    <row r="53" spans="1:7" ht="15.75" customHeight="1" thickBot="1" x14ac:dyDescent="0.3">
      <c r="A53" s="489"/>
      <c r="B53" s="107"/>
      <c r="C53" s="108">
        <f>C52</f>
        <v>0</v>
      </c>
      <c r="D53" s="503"/>
      <c r="G53" s="65"/>
    </row>
    <row r="54" spans="1:7" ht="16.5" thickBot="1" x14ac:dyDescent="0.3">
      <c r="A54" s="109"/>
      <c r="B54" s="71"/>
      <c r="C54" s="95"/>
      <c r="D54" s="96"/>
      <c r="G54" s="65"/>
    </row>
    <row r="55" spans="1:7" ht="16.5" thickBot="1" x14ac:dyDescent="0.3">
      <c r="A55" s="110"/>
      <c r="B55" s="111" t="s">
        <v>666</v>
      </c>
      <c r="C55" s="481">
        <f>C42+C49+C53</f>
        <v>0</v>
      </c>
      <c r="D55" s="482"/>
      <c r="G55" s="65"/>
    </row>
    <row r="57" spans="1:7" x14ac:dyDescent="0.2">
      <c r="C57" s="113"/>
    </row>
    <row r="58" spans="1:7" x14ac:dyDescent="0.2">
      <c r="C58" s="86"/>
    </row>
    <row r="61" spans="1:7" x14ac:dyDescent="0.2">
      <c r="C61" s="113"/>
    </row>
    <row r="63" spans="1:7" x14ac:dyDescent="0.2">
      <c r="C63" s="113"/>
    </row>
    <row r="64" spans="1:7" x14ac:dyDescent="0.2">
      <c r="C64" s="113"/>
    </row>
  </sheetData>
  <mergeCells count="11">
    <mergeCell ref="C55:D55"/>
    <mergeCell ref="A47:A49"/>
    <mergeCell ref="D47:D49"/>
    <mergeCell ref="A52:A53"/>
    <mergeCell ref="B8:D8"/>
    <mergeCell ref="B9:D9"/>
    <mergeCell ref="B10:D10"/>
    <mergeCell ref="B13:C13"/>
    <mergeCell ref="A40:A42"/>
    <mergeCell ref="D40:D42"/>
    <mergeCell ref="D51:D53"/>
  </mergeCells>
  <printOptions horizontalCentered="1" verticalCentered="1"/>
  <pageMargins left="0.59055118110236227" right="0.19685039370078741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88"/>
  <sheetViews>
    <sheetView view="pageBreakPreview" zoomScale="55" zoomScaleNormal="85" zoomScaleSheetLayoutView="55" workbookViewId="0">
      <selection activeCell="C24" sqref="C24:C25"/>
    </sheetView>
  </sheetViews>
  <sheetFormatPr defaultColWidth="19" defaultRowHeight="18" x14ac:dyDescent="0.25"/>
  <cols>
    <col min="1" max="1" width="2.28515625" style="121" customWidth="1"/>
    <col min="2" max="2" width="11" style="145" customWidth="1"/>
    <col min="3" max="3" width="57.28515625" style="121" customWidth="1"/>
    <col min="4" max="4" width="22.140625" style="139" bestFit="1" customWidth="1"/>
    <col min="5" max="5" width="17.85546875" style="121" customWidth="1"/>
    <col min="6" max="6" width="18.28515625" style="121" bestFit="1" customWidth="1"/>
    <col min="7" max="8" width="19.85546875" style="121" bestFit="1" customWidth="1"/>
    <col min="9" max="9" width="20.28515625" style="121" bestFit="1" customWidth="1"/>
    <col min="10" max="13" width="20.7109375" style="121" bestFit="1" customWidth="1"/>
    <col min="14" max="14" width="21.28515625" style="121" bestFit="1" customWidth="1"/>
    <col min="15" max="28" width="20.7109375" style="121" bestFit="1" customWidth="1"/>
    <col min="29" max="29" width="22.140625" style="121" bestFit="1" customWidth="1"/>
    <col min="30" max="30" width="28.5703125" style="64" bestFit="1" customWidth="1"/>
    <col min="31" max="31" width="13.5703125" style="64" bestFit="1" customWidth="1"/>
    <col min="32" max="235" width="9.140625" style="64" customWidth="1"/>
    <col min="236" max="236" width="2.28515625" style="64" customWidth="1"/>
    <col min="237" max="237" width="9.28515625" style="64" customWidth="1"/>
    <col min="238" max="238" width="77.42578125" style="64" customWidth="1"/>
    <col min="239" max="239" width="21.85546875" style="64" customWidth="1"/>
    <col min="240" max="251" width="19" style="64"/>
    <col min="252" max="252" width="2.28515625" style="64" customWidth="1"/>
    <col min="253" max="253" width="9.28515625" style="64" customWidth="1"/>
    <col min="254" max="254" width="77.42578125" style="64" customWidth="1"/>
    <col min="255" max="255" width="22.5703125" style="64" customWidth="1"/>
    <col min="256" max="271" width="20.140625" style="64" customWidth="1"/>
    <col min="272" max="272" width="21.85546875" style="64" customWidth="1"/>
    <col min="273" max="277" width="24.28515625" style="64" bestFit="1" customWidth="1"/>
    <col min="278" max="278" width="22" style="64" bestFit="1" customWidth="1"/>
    <col min="279" max="279" width="26.7109375" style="64" bestFit="1" customWidth="1"/>
    <col min="280" max="280" width="22.5703125" style="64" customWidth="1"/>
    <col min="281" max="491" width="9.140625" style="64" customWidth="1"/>
    <col min="492" max="492" width="2.28515625" style="64" customWidth="1"/>
    <col min="493" max="493" width="9.28515625" style="64" customWidth="1"/>
    <col min="494" max="494" width="77.42578125" style="64" customWidth="1"/>
    <col min="495" max="495" width="21.85546875" style="64" customWidth="1"/>
    <col min="496" max="507" width="19" style="64"/>
    <col min="508" max="508" width="2.28515625" style="64" customWidth="1"/>
    <col min="509" max="509" width="9.28515625" style="64" customWidth="1"/>
    <col min="510" max="510" width="77.42578125" style="64" customWidth="1"/>
    <col min="511" max="511" width="22.5703125" style="64" customWidth="1"/>
    <col min="512" max="527" width="20.140625" style="64" customWidth="1"/>
    <col min="528" max="528" width="21.85546875" style="64" customWidth="1"/>
    <col min="529" max="533" width="24.28515625" style="64" bestFit="1" customWidth="1"/>
    <col min="534" max="534" width="22" style="64" bestFit="1" customWidth="1"/>
    <col min="535" max="535" width="26.7109375" style="64" bestFit="1" customWidth="1"/>
    <col min="536" max="536" width="22.5703125" style="64" customWidth="1"/>
    <col min="537" max="747" width="9.140625" style="64" customWidth="1"/>
    <col min="748" max="748" width="2.28515625" style="64" customWidth="1"/>
    <col min="749" max="749" width="9.28515625" style="64" customWidth="1"/>
    <col min="750" max="750" width="77.42578125" style="64" customWidth="1"/>
    <col min="751" max="751" width="21.85546875" style="64" customWidth="1"/>
    <col min="752" max="763" width="19" style="64"/>
    <col min="764" max="764" width="2.28515625" style="64" customWidth="1"/>
    <col min="765" max="765" width="9.28515625" style="64" customWidth="1"/>
    <col min="766" max="766" width="77.42578125" style="64" customWidth="1"/>
    <col min="767" max="767" width="22.5703125" style="64" customWidth="1"/>
    <col min="768" max="783" width="20.140625" style="64" customWidth="1"/>
    <col min="784" max="784" width="21.85546875" style="64" customWidth="1"/>
    <col min="785" max="789" width="24.28515625" style="64" bestFit="1" customWidth="1"/>
    <col min="790" max="790" width="22" style="64" bestFit="1" customWidth="1"/>
    <col min="791" max="791" width="26.7109375" style="64" bestFit="1" customWidth="1"/>
    <col min="792" max="792" width="22.5703125" style="64" customWidth="1"/>
    <col min="793" max="1003" width="9.140625" style="64" customWidth="1"/>
    <col min="1004" max="1004" width="2.28515625" style="64" customWidth="1"/>
    <col min="1005" max="1005" width="9.28515625" style="64" customWidth="1"/>
    <col min="1006" max="1006" width="77.42578125" style="64" customWidth="1"/>
    <col min="1007" max="1007" width="21.85546875" style="64" customWidth="1"/>
    <col min="1008" max="1019" width="19" style="64"/>
    <col min="1020" max="1020" width="2.28515625" style="64" customWidth="1"/>
    <col min="1021" max="1021" width="9.28515625" style="64" customWidth="1"/>
    <col min="1022" max="1022" width="77.42578125" style="64" customWidth="1"/>
    <col min="1023" max="1023" width="22.5703125" style="64" customWidth="1"/>
    <col min="1024" max="1039" width="20.140625" style="64" customWidth="1"/>
    <col min="1040" max="1040" width="21.85546875" style="64" customWidth="1"/>
    <col min="1041" max="1045" width="24.28515625" style="64" bestFit="1" customWidth="1"/>
    <col min="1046" max="1046" width="22" style="64" bestFit="1" customWidth="1"/>
    <col min="1047" max="1047" width="26.7109375" style="64" bestFit="1" customWidth="1"/>
    <col min="1048" max="1048" width="22.5703125" style="64" customWidth="1"/>
    <col min="1049" max="1259" width="9.140625" style="64" customWidth="1"/>
    <col min="1260" max="1260" width="2.28515625" style="64" customWidth="1"/>
    <col min="1261" max="1261" width="9.28515625" style="64" customWidth="1"/>
    <col min="1262" max="1262" width="77.42578125" style="64" customWidth="1"/>
    <col min="1263" max="1263" width="21.85546875" style="64" customWidth="1"/>
    <col min="1264" max="1275" width="19" style="64"/>
    <col min="1276" max="1276" width="2.28515625" style="64" customWidth="1"/>
    <col min="1277" max="1277" width="9.28515625" style="64" customWidth="1"/>
    <col min="1278" max="1278" width="77.42578125" style="64" customWidth="1"/>
    <col min="1279" max="1279" width="22.5703125" style="64" customWidth="1"/>
    <col min="1280" max="1295" width="20.140625" style="64" customWidth="1"/>
    <col min="1296" max="1296" width="21.85546875" style="64" customWidth="1"/>
    <col min="1297" max="1301" width="24.28515625" style="64" bestFit="1" customWidth="1"/>
    <col min="1302" max="1302" width="22" style="64" bestFit="1" customWidth="1"/>
    <col min="1303" max="1303" width="26.7109375" style="64" bestFit="1" customWidth="1"/>
    <col min="1304" max="1304" width="22.5703125" style="64" customWidth="1"/>
    <col min="1305" max="1515" width="9.140625" style="64" customWidth="1"/>
    <col min="1516" max="1516" width="2.28515625" style="64" customWidth="1"/>
    <col min="1517" max="1517" width="9.28515625" style="64" customWidth="1"/>
    <col min="1518" max="1518" width="77.42578125" style="64" customWidth="1"/>
    <col min="1519" max="1519" width="21.85546875" style="64" customWidth="1"/>
    <col min="1520" max="1531" width="19" style="64"/>
    <col min="1532" max="1532" width="2.28515625" style="64" customWidth="1"/>
    <col min="1533" max="1533" width="9.28515625" style="64" customWidth="1"/>
    <col min="1534" max="1534" width="77.42578125" style="64" customWidth="1"/>
    <col min="1535" max="1535" width="22.5703125" style="64" customWidth="1"/>
    <col min="1536" max="1551" width="20.140625" style="64" customWidth="1"/>
    <col min="1552" max="1552" width="21.85546875" style="64" customWidth="1"/>
    <col min="1553" max="1557" width="24.28515625" style="64" bestFit="1" customWidth="1"/>
    <col min="1558" max="1558" width="22" style="64" bestFit="1" customWidth="1"/>
    <col min="1559" max="1559" width="26.7109375" style="64" bestFit="1" customWidth="1"/>
    <col min="1560" max="1560" width="22.5703125" style="64" customWidth="1"/>
    <col min="1561" max="1771" width="9.140625" style="64" customWidth="1"/>
    <col min="1772" max="1772" width="2.28515625" style="64" customWidth="1"/>
    <col min="1773" max="1773" width="9.28515625" style="64" customWidth="1"/>
    <col min="1774" max="1774" width="77.42578125" style="64" customWidth="1"/>
    <col min="1775" max="1775" width="21.85546875" style="64" customWidth="1"/>
    <col min="1776" max="1787" width="19" style="64"/>
    <col min="1788" max="1788" width="2.28515625" style="64" customWidth="1"/>
    <col min="1789" max="1789" width="9.28515625" style="64" customWidth="1"/>
    <col min="1790" max="1790" width="77.42578125" style="64" customWidth="1"/>
    <col min="1791" max="1791" width="22.5703125" style="64" customWidth="1"/>
    <col min="1792" max="1807" width="20.140625" style="64" customWidth="1"/>
    <col min="1808" max="1808" width="21.85546875" style="64" customWidth="1"/>
    <col min="1809" max="1813" width="24.28515625" style="64" bestFit="1" customWidth="1"/>
    <col min="1814" max="1814" width="22" style="64" bestFit="1" customWidth="1"/>
    <col min="1815" max="1815" width="26.7109375" style="64" bestFit="1" customWidth="1"/>
    <col min="1816" max="1816" width="22.5703125" style="64" customWidth="1"/>
    <col min="1817" max="2027" width="9.140625" style="64" customWidth="1"/>
    <col min="2028" max="2028" width="2.28515625" style="64" customWidth="1"/>
    <col min="2029" max="2029" width="9.28515625" style="64" customWidth="1"/>
    <col min="2030" max="2030" width="77.42578125" style="64" customWidth="1"/>
    <col min="2031" max="2031" width="21.85546875" style="64" customWidth="1"/>
    <col min="2032" max="2043" width="19" style="64"/>
    <col min="2044" max="2044" width="2.28515625" style="64" customWidth="1"/>
    <col min="2045" max="2045" width="9.28515625" style="64" customWidth="1"/>
    <col min="2046" max="2046" width="77.42578125" style="64" customWidth="1"/>
    <col min="2047" max="2047" width="22.5703125" style="64" customWidth="1"/>
    <col min="2048" max="2063" width="20.140625" style="64" customWidth="1"/>
    <col min="2064" max="2064" width="21.85546875" style="64" customWidth="1"/>
    <col min="2065" max="2069" width="24.28515625" style="64" bestFit="1" customWidth="1"/>
    <col min="2070" max="2070" width="22" style="64" bestFit="1" customWidth="1"/>
    <col min="2071" max="2071" width="26.7109375" style="64" bestFit="1" customWidth="1"/>
    <col min="2072" max="2072" width="22.5703125" style="64" customWidth="1"/>
    <col min="2073" max="2283" width="9.140625" style="64" customWidth="1"/>
    <col min="2284" max="2284" width="2.28515625" style="64" customWidth="1"/>
    <col min="2285" max="2285" width="9.28515625" style="64" customWidth="1"/>
    <col min="2286" max="2286" width="77.42578125" style="64" customWidth="1"/>
    <col min="2287" max="2287" width="21.85546875" style="64" customWidth="1"/>
    <col min="2288" max="2299" width="19" style="64"/>
    <col min="2300" max="2300" width="2.28515625" style="64" customWidth="1"/>
    <col min="2301" max="2301" width="9.28515625" style="64" customWidth="1"/>
    <col min="2302" max="2302" width="77.42578125" style="64" customWidth="1"/>
    <col min="2303" max="2303" width="22.5703125" style="64" customWidth="1"/>
    <col min="2304" max="2319" width="20.140625" style="64" customWidth="1"/>
    <col min="2320" max="2320" width="21.85546875" style="64" customWidth="1"/>
    <col min="2321" max="2325" width="24.28515625" style="64" bestFit="1" customWidth="1"/>
    <col min="2326" max="2326" width="22" style="64" bestFit="1" customWidth="1"/>
    <col min="2327" max="2327" width="26.7109375" style="64" bestFit="1" customWidth="1"/>
    <col min="2328" max="2328" width="22.5703125" style="64" customWidth="1"/>
    <col min="2329" max="2539" width="9.140625" style="64" customWidth="1"/>
    <col min="2540" max="2540" width="2.28515625" style="64" customWidth="1"/>
    <col min="2541" max="2541" width="9.28515625" style="64" customWidth="1"/>
    <col min="2542" max="2542" width="77.42578125" style="64" customWidth="1"/>
    <col min="2543" max="2543" width="21.85546875" style="64" customWidth="1"/>
    <col min="2544" max="2555" width="19" style="64"/>
    <col min="2556" max="2556" width="2.28515625" style="64" customWidth="1"/>
    <col min="2557" max="2557" width="9.28515625" style="64" customWidth="1"/>
    <col min="2558" max="2558" width="77.42578125" style="64" customWidth="1"/>
    <col min="2559" max="2559" width="22.5703125" style="64" customWidth="1"/>
    <col min="2560" max="2575" width="20.140625" style="64" customWidth="1"/>
    <col min="2576" max="2576" width="21.85546875" style="64" customWidth="1"/>
    <col min="2577" max="2581" width="24.28515625" style="64" bestFit="1" customWidth="1"/>
    <col min="2582" max="2582" width="22" style="64" bestFit="1" customWidth="1"/>
    <col min="2583" max="2583" width="26.7109375" style="64" bestFit="1" customWidth="1"/>
    <col min="2584" max="2584" width="22.5703125" style="64" customWidth="1"/>
    <col min="2585" max="2795" width="9.140625" style="64" customWidth="1"/>
    <col min="2796" max="2796" width="2.28515625" style="64" customWidth="1"/>
    <col min="2797" max="2797" width="9.28515625" style="64" customWidth="1"/>
    <col min="2798" max="2798" width="77.42578125" style="64" customWidth="1"/>
    <col min="2799" max="2799" width="21.85546875" style="64" customWidth="1"/>
    <col min="2800" max="2811" width="19" style="64"/>
    <col min="2812" max="2812" width="2.28515625" style="64" customWidth="1"/>
    <col min="2813" max="2813" width="9.28515625" style="64" customWidth="1"/>
    <col min="2814" max="2814" width="77.42578125" style="64" customWidth="1"/>
    <col min="2815" max="2815" width="22.5703125" style="64" customWidth="1"/>
    <col min="2816" max="2831" width="20.140625" style="64" customWidth="1"/>
    <col min="2832" max="2832" width="21.85546875" style="64" customWidth="1"/>
    <col min="2833" max="2837" width="24.28515625" style="64" bestFit="1" customWidth="1"/>
    <col min="2838" max="2838" width="22" style="64" bestFit="1" customWidth="1"/>
    <col min="2839" max="2839" width="26.7109375" style="64" bestFit="1" customWidth="1"/>
    <col min="2840" max="2840" width="22.5703125" style="64" customWidth="1"/>
    <col min="2841" max="3051" width="9.140625" style="64" customWidth="1"/>
    <col min="3052" max="3052" width="2.28515625" style="64" customWidth="1"/>
    <col min="3053" max="3053" width="9.28515625" style="64" customWidth="1"/>
    <col min="3054" max="3054" width="77.42578125" style="64" customWidth="1"/>
    <col min="3055" max="3055" width="21.85546875" style="64" customWidth="1"/>
    <col min="3056" max="3067" width="19" style="64"/>
    <col min="3068" max="3068" width="2.28515625" style="64" customWidth="1"/>
    <col min="3069" max="3069" width="9.28515625" style="64" customWidth="1"/>
    <col min="3070" max="3070" width="77.42578125" style="64" customWidth="1"/>
    <col min="3071" max="3071" width="22.5703125" style="64" customWidth="1"/>
    <col min="3072" max="3087" width="20.140625" style="64" customWidth="1"/>
    <col min="3088" max="3088" width="21.85546875" style="64" customWidth="1"/>
    <col min="3089" max="3093" width="24.28515625" style="64" bestFit="1" customWidth="1"/>
    <col min="3094" max="3094" width="22" style="64" bestFit="1" customWidth="1"/>
    <col min="3095" max="3095" width="26.7109375" style="64" bestFit="1" customWidth="1"/>
    <col min="3096" max="3096" width="22.5703125" style="64" customWidth="1"/>
    <col min="3097" max="3307" width="9.140625" style="64" customWidth="1"/>
    <col min="3308" max="3308" width="2.28515625" style="64" customWidth="1"/>
    <col min="3309" max="3309" width="9.28515625" style="64" customWidth="1"/>
    <col min="3310" max="3310" width="77.42578125" style="64" customWidth="1"/>
    <col min="3311" max="3311" width="21.85546875" style="64" customWidth="1"/>
    <col min="3312" max="3323" width="19" style="64"/>
    <col min="3324" max="3324" width="2.28515625" style="64" customWidth="1"/>
    <col min="3325" max="3325" width="9.28515625" style="64" customWidth="1"/>
    <col min="3326" max="3326" width="77.42578125" style="64" customWidth="1"/>
    <col min="3327" max="3327" width="22.5703125" style="64" customWidth="1"/>
    <col min="3328" max="3343" width="20.140625" style="64" customWidth="1"/>
    <col min="3344" max="3344" width="21.85546875" style="64" customWidth="1"/>
    <col min="3345" max="3349" width="24.28515625" style="64" bestFit="1" customWidth="1"/>
    <col min="3350" max="3350" width="22" style="64" bestFit="1" customWidth="1"/>
    <col min="3351" max="3351" width="26.7109375" style="64" bestFit="1" customWidth="1"/>
    <col min="3352" max="3352" width="22.5703125" style="64" customWidth="1"/>
    <col min="3353" max="3563" width="9.140625" style="64" customWidth="1"/>
    <col min="3564" max="3564" width="2.28515625" style="64" customWidth="1"/>
    <col min="3565" max="3565" width="9.28515625" style="64" customWidth="1"/>
    <col min="3566" max="3566" width="77.42578125" style="64" customWidth="1"/>
    <col min="3567" max="3567" width="21.85546875" style="64" customWidth="1"/>
    <col min="3568" max="3579" width="19" style="64"/>
    <col min="3580" max="3580" width="2.28515625" style="64" customWidth="1"/>
    <col min="3581" max="3581" width="9.28515625" style="64" customWidth="1"/>
    <col min="3582" max="3582" width="77.42578125" style="64" customWidth="1"/>
    <col min="3583" max="3583" width="22.5703125" style="64" customWidth="1"/>
    <col min="3584" max="3599" width="20.140625" style="64" customWidth="1"/>
    <col min="3600" max="3600" width="21.85546875" style="64" customWidth="1"/>
    <col min="3601" max="3605" width="24.28515625" style="64" bestFit="1" customWidth="1"/>
    <col min="3606" max="3606" width="22" style="64" bestFit="1" customWidth="1"/>
    <col min="3607" max="3607" width="26.7109375" style="64" bestFit="1" customWidth="1"/>
    <col min="3608" max="3608" width="22.5703125" style="64" customWidth="1"/>
    <col min="3609" max="3819" width="9.140625" style="64" customWidth="1"/>
    <col min="3820" max="3820" width="2.28515625" style="64" customWidth="1"/>
    <col min="3821" max="3821" width="9.28515625" style="64" customWidth="1"/>
    <col min="3822" max="3822" width="77.42578125" style="64" customWidth="1"/>
    <col min="3823" max="3823" width="21.85546875" style="64" customWidth="1"/>
    <col min="3824" max="3835" width="19" style="64"/>
    <col min="3836" max="3836" width="2.28515625" style="64" customWidth="1"/>
    <col min="3837" max="3837" width="9.28515625" style="64" customWidth="1"/>
    <col min="3838" max="3838" width="77.42578125" style="64" customWidth="1"/>
    <col min="3839" max="3839" width="22.5703125" style="64" customWidth="1"/>
    <col min="3840" max="3855" width="20.140625" style="64" customWidth="1"/>
    <col min="3856" max="3856" width="21.85546875" style="64" customWidth="1"/>
    <col min="3857" max="3861" width="24.28515625" style="64" bestFit="1" customWidth="1"/>
    <col min="3862" max="3862" width="22" style="64" bestFit="1" customWidth="1"/>
    <col min="3863" max="3863" width="26.7109375" style="64" bestFit="1" customWidth="1"/>
    <col min="3864" max="3864" width="22.5703125" style="64" customWidth="1"/>
    <col min="3865" max="4075" width="9.140625" style="64" customWidth="1"/>
    <col min="4076" max="4076" width="2.28515625" style="64" customWidth="1"/>
    <col min="4077" max="4077" width="9.28515625" style="64" customWidth="1"/>
    <col min="4078" max="4078" width="77.42578125" style="64" customWidth="1"/>
    <col min="4079" max="4079" width="21.85546875" style="64" customWidth="1"/>
    <col min="4080" max="4091" width="19" style="64"/>
    <col min="4092" max="4092" width="2.28515625" style="64" customWidth="1"/>
    <col min="4093" max="4093" width="9.28515625" style="64" customWidth="1"/>
    <col min="4094" max="4094" width="77.42578125" style="64" customWidth="1"/>
    <col min="4095" max="4095" width="22.5703125" style="64" customWidth="1"/>
    <col min="4096" max="4111" width="20.140625" style="64" customWidth="1"/>
    <col min="4112" max="4112" width="21.85546875" style="64" customWidth="1"/>
    <col min="4113" max="4117" width="24.28515625" style="64" bestFit="1" customWidth="1"/>
    <col min="4118" max="4118" width="22" style="64" bestFit="1" customWidth="1"/>
    <col min="4119" max="4119" width="26.7109375" style="64" bestFit="1" customWidth="1"/>
    <col min="4120" max="4120" width="22.5703125" style="64" customWidth="1"/>
    <col min="4121" max="4331" width="9.140625" style="64" customWidth="1"/>
    <col min="4332" max="4332" width="2.28515625" style="64" customWidth="1"/>
    <col min="4333" max="4333" width="9.28515625" style="64" customWidth="1"/>
    <col min="4334" max="4334" width="77.42578125" style="64" customWidth="1"/>
    <col min="4335" max="4335" width="21.85546875" style="64" customWidth="1"/>
    <col min="4336" max="4347" width="19" style="64"/>
    <col min="4348" max="4348" width="2.28515625" style="64" customWidth="1"/>
    <col min="4349" max="4349" width="9.28515625" style="64" customWidth="1"/>
    <col min="4350" max="4350" width="77.42578125" style="64" customWidth="1"/>
    <col min="4351" max="4351" width="22.5703125" style="64" customWidth="1"/>
    <col min="4352" max="4367" width="20.140625" style="64" customWidth="1"/>
    <col min="4368" max="4368" width="21.85546875" style="64" customWidth="1"/>
    <col min="4369" max="4373" width="24.28515625" style="64" bestFit="1" customWidth="1"/>
    <col min="4374" max="4374" width="22" style="64" bestFit="1" customWidth="1"/>
    <col min="4375" max="4375" width="26.7109375" style="64" bestFit="1" customWidth="1"/>
    <col min="4376" max="4376" width="22.5703125" style="64" customWidth="1"/>
    <col min="4377" max="4587" width="9.140625" style="64" customWidth="1"/>
    <col min="4588" max="4588" width="2.28515625" style="64" customWidth="1"/>
    <col min="4589" max="4589" width="9.28515625" style="64" customWidth="1"/>
    <col min="4590" max="4590" width="77.42578125" style="64" customWidth="1"/>
    <col min="4591" max="4591" width="21.85546875" style="64" customWidth="1"/>
    <col min="4592" max="4603" width="19" style="64"/>
    <col min="4604" max="4604" width="2.28515625" style="64" customWidth="1"/>
    <col min="4605" max="4605" width="9.28515625" style="64" customWidth="1"/>
    <col min="4606" max="4606" width="77.42578125" style="64" customWidth="1"/>
    <col min="4607" max="4607" width="22.5703125" style="64" customWidth="1"/>
    <col min="4608" max="4623" width="20.140625" style="64" customWidth="1"/>
    <col min="4624" max="4624" width="21.85546875" style="64" customWidth="1"/>
    <col min="4625" max="4629" width="24.28515625" style="64" bestFit="1" customWidth="1"/>
    <col min="4630" max="4630" width="22" style="64" bestFit="1" customWidth="1"/>
    <col min="4631" max="4631" width="26.7109375" style="64" bestFit="1" customWidth="1"/>
    <col min="4632" max="4632" width="22.5703125" style="64" customWidth="1"/>
    <col min="4633" max="4843" width="9.140625" style="64" customWidth="1"/>
    <col min="4844" max="4844" width="2.28515625" style="64" customWidth="1"/>
    <col min="4845" max="4845" width="9.28515625" style="64" customWidth="1"/>
    <col min="4846" max="4846" width="77.42578125" style="64" customWidth="1"/>
    <col min="4847" max="4847" width="21.85546875" style="64" customWidth="1"/>
    <col min="4848" max="4859" width="19" style="64"/>
    <col min="4860" max="4860" width="2.28515625" style="64" customWidth="1"/>
    <col min="4861" max="4861" width="9.28515625" style="64" customWidth="1"/>
    <col min="4862" max="4862" width="77.42578125" style="64" customWidth="1"/>
    <col min="4863" max="4863" width="22.5703125" style="64" customWidth="1"/>
    <col min="4864" max="4879" width="20.140625" style="64" customWidth="1"/>
    <col min="4880" max="4880" width="21.85546875" style="64" customWidth="1"/>
    <col min="4881" max="4885" width="24.28515625" style="64" bestFit="1" customWidth="1"/>
    <col min="4886" max="4886" width="22" style="64" bestFit="1" customWidth="1"/>
    <col min="4887" max="4887" width="26.7109375" style="64" bestFit="1" customWidth="1"/>
    <col min="4888" max="4888" width="22.5703125" style="64" customWidth="1"/>
    <col min="4889" max="5099" width="9.140625" style="64" customWidth="1"/>
    <col min="5100" max="5100" width="2.28515625" style="64" customWidth="1"/>
    <col min="5101" max="5101" width="9.28515625" style="64" customWidth="1"/>
    <col min="5102" max="5102" width="77.42578125" style="64" customWidth="1"/>
    <col min="5103" max="5103" width="21.85546875" style="64" customWidth="1"/>
    <col min="5104" max="5115" width="19" style="64"/>
    <col min="5116" max="5116" width="2.28515625" style="64" customWidth="1"/>
    <col min="5117" max="5117" width="9.28515625" style="64" customWidth="1"/>
    <col min="5118" max="5118" width="77.42578125" style="64" customWidth="1"/>
    <col min="5119" max="5119" width="22.5703125" style="64" customWidth="1"/>
    <col min="5120" max="5135" width="20.140625" style="64" customWidth="1"/>
    <col min="5136" max="5136" width="21.85546875" style="64" customWidth="1"/>
    <col min="5137" max="5141" width="24.28515625" style="64" bestFit="1" customWidth="1"/>
    <col min="5142" max="5142" width="22" style="64" bestFit="1" customWidth="1"/>
    <col min="5143" max="5143" width="26.7109375" style="64" bestFit="1" customWidth="1"/>
    <col min="5144" max="5144" width="22.5703125" style="64" customWidth="1"/>
    <col min="5145" max="5355" width="9.140625" style="64" customWidth="1"/>
    <col min="5356" max="5356" width="2.28515625" style="64" customWidth="1"/>
    <col min="5357" max="5357" width="9.28515625" style="64" customWidth="1"/>
    <col min="5358" max="5358" width="77.42578125" style="64" customWidth="1"/>
    <col min="5359" max="5359" width="21.85546875" style="64" customWidth="1"/>
    <col min="5360" max="5371" width="19" style="64"/>
    <col min="5372" max="5372" width="2.28515625" style="64" customWidth="1"/>
    <col min="5373" max="5373" width="9.28515625" style="64" customWidth="1"/>
    <col min="5374" max="5374" width="77.42578125" style="64" customWidth="1"/>
    <col min="5375" max="5375" width="22.5703125" style="64" customWidth="1"/>
    <col min="5376" max="5391" width="20.140625" style="64" customWidth="1"/>
    <col min="5392" max="5392" width="21.85546875" style="64" customWidth="1"/>
    <col min="5393" max="5397" width="24.28515625" style="64" bestFit="1" customWidth="1"/>
    <col min="5398" max="5398" width="22" style="64" bestFit="1" customWidth="1"/>
    <col min="5399" max="5399" width="26.7109375" style="64" bestFit="1" customWidth="1"/>
    <col min="5400" max="5400" width="22.5703125" style="64" customWidth="1"/>
    <col min="5401" max="5611" width="9.140625" style="64" customWidth="1"/>
    <col min="5612" max="5612" width="2.28515625" style="64" customWidth="1"/>
    <col min="5613" max="5613" width="9.28515625" style="64" customWidth="1"/>
    <col min="5614" max="5614" width="77.42578125" style="64" customWidth="1"/>
    <col min="5615" max="5615" width="21.85546875" style="64" customWidth="1"/>
    <col min="5616" max="5627" width="19" style="64"/>
    <col min="5628" max="5628" width="2.28515625" style="64" customWidth="1"/>
    <col min="5629" max="5629" width="9.28515625" style="64" customWidth="1"/>
    <col min="5630" max="5630" width="77.42578125" style="64" customWidth="1"/>
    <col min="5631" max="5631" width="22.5703125" style="64" customWidth="1"/>
    <col min="5632" max="5647" width="20.140625" style="64" customWidth="1"/>
    <col min="5648" max="5648" width="21.85546875" style="64" customWidth="1"/>
    <col min="5649" max="5653" width="24.28515625" style="64" bestFit="1" customWidth="1"/>
    <col min="5654" max="5654" width="22" style="64" bestFit="1" customWidth="1"/>
    <col min="5655" max="5655" width="26.7109375" style="64" bestFit="1" customWidth="1"/>
    <col min="5656" max="5656" width="22.5703125" style="64" customWidth="1"/>
    <col min="5657" max="5867" width="9.140625" style="64" customWidth="1"/>
    <col min="5868" max="5868" width="2.28515625" style="64" customWidth="1"/>
    <col min="5869" max="5869" width="9.28515625" style="64" customWidth="1"/>
    <col min="5870" max="5870" width="77.42578125" style="64" customWidth="1"/>
    <col min="5871" max="5871" width="21.85546875" style="64" customWidth="1"/>
    <col min="5872" max="5883" width="19" style="64"/>
    <col min="5884" max="5884" width="2.28515625" style="64" customWidth="1"/>
    <col min="5885" max="5885" width="9.28515625" style="64" customWidth="1"/>
    <col min="5886" max="5886" width="77.42578125" style="64" customWidth="1"/>
    <col min="5887" max="5887" width="22.5703125" style="64" customWidth="1"/>
    <col min="5888" max="5903" width="20.140625" style="64" customWidth="1"/>
    <col min="5904" max="5904" width="21.85546875" style="64" customWidth="1"/>
    <col min="5905" max="5909" width="24.28515625" style="64" bestFit="1" customWidth="1"/>
    <col min="5910" max="5910" width="22" style="64" bestFit="1" customWidth="1"/>
    <col min="5911" max="5911" width="26.7109375" style="64" bestFit="1" customWidth="1"/>
    <col min="5912" max="5912" width="22.5703125" style="64" customWidth="1"/>
    <col min="5913" max="6123" width="9.140625" style="64" customWidth="1"/>
    <col min="6124" max="6124" width="2.28515625" style="64" customWidth="1"/>
    <col min="6125" max="6125" width="9.28515625" style="64" customWidth="1"/>
    <col min="6126" max="6126" width="77.42578125" style="64" customWidth="1"/>
    <col min="6127" max="6127" width="21.85546875" style="64" customWidth="1"/>
    <col min="6128" max="6139" width="19" style="64"/>
    <col min="6140" max="6140" width="2.28515625" style="64" customWidth="1"/>
    <col min="6141" max="6141" width="9.28515625" style="64" customWidth="1"/>
    <col min="6142" max="6142" width="77.42578125" style="64" customWidth="1"/>
    <col min="6143" max="6143" width="22.5703125" style="64" customWidth="1"/>
    <col min="6144" max="6159" width="20.140625" style="64" customWidth="1"/>
    <col min="6160" max="6160" width="21.85546875" style="64" customWidth="1"/>
    <col min="6161" max="6165" width="24.28515625" style="64" bestFit="1" customWidth="1"/>
    <col min="6166" max="6166" width="22" style="64" bestFit="1" customWidth="1"/>
    <col min="6167" max="6167" width="26.7109375" style="64" bestFit="1" customWidth="1"/>
    <col min="6168" max="6168" width="22.5703125" style="64" customWidth="1"/>
    <col min="6169" max="6379" width="9.140625" style="64" customWidth="1"/>
    <col min="6380" max="6380" width="2.28515625" style="64" customWidth="1"/>
    <col min="6381" max="6381" width="9.28515625" style="64" customWidth="1"/>
    <col min="6382" max="6382" width="77.42578125" style="64" customWidth="1"/>
    <col min="6383" max="6383" width="21.85546875" style="64" customWidth="1"/>
    <col min="6384" max="6395" width="19" style="64"/>
    <col min="6396" max="6396" width="2.28515625" style="64" customWidth="1"/>
    <col min="6397" max="6397" width="9.28515625" style="64" customWidth="1"/>
    <col min="6398" max="6398" width="77.42578125" style="64" customWidth="1"/>
    <col min="6399" max="6399" width="22.5703125" style="64" customWidth="1"/>
    <col min="6400" max="6415" width="20.140625" style="64" customWidth="1"/>
    <col min="6416" max="6416" width="21.85546875" style="64" customWidth="1"/>
    <col min="6417" max="6421" width="24.28515625" style="64" bestFit="1" customWidth="1"/>
    <col min="6422" max="6422" width="22" style="64" bestFit="1" customWidth="1"/>
    <col min="6423" max="6423" width="26.7109375" style="64" bestFit="1" customWidth="1"/>
    <col min="6424" max="6424" width="22.5703125" style="64" customWidth="1"/>
    <col min="6425" max="6635" width="9.140625" style="64" customWidth="1"/>
    <col min="6636" max="6636" width="2.28515625" style="64" customWidth="1"/>
    <col min="6637" max="6637" width="9.28515625" style="64" customWidth="1"/>
    <col min="6638" max="6638" width="77.42578125" style="64" customWidth="1"/>
    <col min="6639" max="6639" width="21.85546875" style="64" customWidth="1"/>
    <col min="6640" max="6651" width="19" style="64"/>
    <col min="6652" max="6652" width="2.28515625" style="64" customWidth="1"/>
    <col min="6653" max="6653" width="9.28515625" style="64" customWidth="1"/>
    <col min="6654" max="6654" width="77.42578125" style="64" customWidth="1"/>
    <col min="6655" max="6655" width="22.5703125" style="64" customWidth="1"/>
    <col min="6656" max="6671" width="20.140625" style="64" customWidth="1"/>
    <col min="6672" max="6672" width="21.85546875" style="64" customWidth="1"/>
    <col min="6673" max="6677" width="24.28515625" style="64" bestFit="1" customWidth="1"/>
    <col min="6678" max="6678" width="22" style="64" bestFit="1" customWidth="1"/>
    <col min="6679" max="6679" width="26.7109375" style="64" bestFit="1" customWidth="1"/>
    <col min="6680" max="6680" width="22.5703125" style="64" customWidth="1"/>
    <col min="6681" max="6891" width="9.140625" style="64" customWidth="1"/>
    <col min="6892" max="6892" width="2.28515625" style="64" customWidth="1"/>
    <col min="6893" max="6893" width="9.28515625" style="64" customWidth="1"/>
    <col min="6894" max="6894" width="77.42578125" style="64" customWidth="1"/>
    <col min="6895" max="6895" width="21.85546875" style="64" customWidth="1"/>
    <col min="6896" max="6907" width="19" style="64"/>
    <col min="6908" max="6908" width="2.28515625" style="64" customWidth="1"/>
    <col min="6909" max="6909" width="9.28515625" style="64" customWidth="1"/>
    <col min="6910" max="6910" width="77.42578125" style="64" customWidth="1"/>
    <col min="6911" max="6911" width="22.5703125" style="64" customWidth="1"/>
    <col min="6912" max="6927" width="20.140625" style="64" customWidth="1"/>
    <col min="6928" max="6928" width="21.85546875" style="64" customWidth="1"/>
    <col min="6929" max="6933" width="24.28515625" style="64" bestFit="1" customWidth="1"/>
    <col min="6934" max="6934" width="22" style="64" bestFit="1" customWidth="1"/>
    <col min="6935" max="6935" width="26.7109375" style="64" bestFit="1" customWidth="1"/>
    <col min="6936" max="6936" width="22.5703125" style="64" customWidth="1"/>
    <col min="6937" max="7147" width="9.140625" style="64" customWidth="1"/>
    <col min="7148" max="7148" width="2.28515625" style="64" customWidth="1"/>
    <col min="7149" max="7149" width="9.28515625" style="64" customWidth="1"/>
    <col min="7150" max="7150" width="77.42578125" style="64" customWidth="1"/>
    <col min="7151" max="7151" width="21.85546875" style="64" customWidth="1"/>
    <col min="7152" max="7163" width="19" style="64"/>
    <col min="7164" max="7164" width="2.28515625" style="64" customWidth="1"/>
    <col min="7165" max="7165" width="9.28515625" style="64" customWidth="1"/>
    <col min="7166" max="7166" width="77.42578125" style="64" customWidth="1"/>
    <col min="7167" max="7167" width="22.5703125" style="64" customWidth="1"/>
    <col min="7168" max="7183" width="20.140625" style="64" customWidth="1"/>
    <col min="7184" max="7184" width="21.85546875" style="64" customWidth="1"/>
    <col min="7185" max="7189" width="24.28515625" style="64" bestFit="1" customWidth="1"/>
    <col min="7190" max="7190" width="22" style="64" bestFit="1" customWidth="1"/>
    <col min="7191" max="7191" width="26.7109375" style="64" bestFit="1" customWidth="1"/>
    <col min="7192" max="7192" width="22.5703125" style="64" customWidth="1"/>
    <col min="7193" max="7403" width="9.140625" style="64" customWidth="1"/>
    <col min="7404" max="7404" width="2.28515625" style="64" customWidth="1"/>
    <col min="7405" max="7405" width="9.28515625" style="64" customWidth="1"/>
    <col min="7406" max="7406" width="77.42578125" style="64" customWidth="1"/>
    <col min="7407" max="7407" width="21.85546875" style="64" customWidth="1"/>
    <col min="7408" max="7419" width="19" style="64"/>
    <col min="7420" max="7420" width="2.28515625" style="64" customWidth="1"/>
    <col min="7421" max="7421" width="9.28515625" style="64" customWidth="1"/>
    <col min="7422" max="7422" width="77.42578125" style="64" customWidth="1"/>
    <col min="7423" max="7423" width="22.5703125" style="64" customWidth="1"/>
    <col min="7424" max="7439" width="20.140625" style="64" customWidth="1"/>
    <col min="7440" max="7440" width="21.85546875" style="64" customWidth="1"/>
    <col min="7441" max="7445" width="24.28515625" style="64" bestFit="1" customWidth="1"/>
    <col min="7446" max="7446" width="22" style="64" bestFit="1" customWidth="1"/>
    <col min="7447" max="7447" width="26.7109375" style="64" bestFit="1" customWidth="1"/>
    <col min="7448" max="7448" width="22.5703125" style="64" customWidth="1"/>
    <col min="7449" max="7659" width="9.140625" style="64" customWidth="1"/>
    <col min="7660" max="7660" width="2.28515625" style="64" customWidth="1"/>
    <col min="7661" max="7661" width="9.28515625" style="64" customWidth="1"/>
    <col min="7662" max="7662" width="77.42578125" style="64" customWidth="1"/>
    <col min="7663" max="7663" width="21.85546875" style="64" customWidth="1"/>
    <col min="7664" max="7675" width="19" style="64"/>
    <col min="7676" max="7676" width="2.28515625" style="64" customWidth="1"/>
    <col min="7677" max="7677" width="9.28515625" style="64" customWidth="1"/>
    <col min="7678" max="7678" width="77.42578125" style="64" customWidth="1"/>
    <col min="7679" max="7679" width="22.5703125" style="64" customWidth="1"/>
    <col min="7680" max="7695" width="20.140625" style="64" customWidth="1"/>
    <col min="7696" max="7696" width="21.85546875" style="64" customWidth="1"/>
    <col min="7697" max="7701" width="24.28515625" style="64" bestFit="1" customWidth="1"/>
    <col min="7702" max="7702" width="22" style="64" bestFit="1" customWidth="1"/>
    <col min="7703" max="7703" width="26.7109375" style="64" bestFit="1" customWidth="1"/>
    <col min="7704" max="7704" width="22.5703125" style="64" customWidth="1"/>
    <col min="7705" max="7915" width="9.140625" style="64" customWidth="1"/>
    <col min="7916" max="7916" width="2.28515625" style="64" customWidth="1"/>
    <col min="7917" max="7917" width="9.28515625" style="64" customWidth="1"/>
    <col min="7918" max="7918" width="77.42578125" style="64" customWidth="1"/>
    <col min="7919" max="7919" width="21.85546875" style="64" customWidth="1"/>
    <col min="7920" max="7931" width="19" style="64"/>
    <col min="7932" max="7932" width="2.28515625" style="64" customWidth="1"/>
    <col min="7933" max="7933" width="9.28515625" style="64" customWidth="1"/>
    <col min="7934" max="7934" width="77.42578125" style="64" customWidth="1"/>
    <col min="7935" max="7935" width="22.5703125" style="64" customWidth="1"/>
    <col min="7936" max="7951" width="20.140625" style="64" customWidth="1"/>
    <col min="7952" max="7952" width="21.85546875" style="64" customWidth="1"/>
    <col min="7953" max="7957" width="24.28515625" style="64" bestFit="1" customWidth="1"/>
    <col min="7958" max="7958" width="22" style="64" bestFit="1" customWidth="1"/>
    <col min="7959" max="7959" width="26.7109375" style="64" bestFit="1" customWidth="1"/>
    <col min="7960" max="7960" width="22.5703125" style="64" customWidth="1"/>
    <col min="7961" max="8171" width="9.140625" style="64" customWidth="1"/>
    <col min="8172" max="8172" width="2.28515625" style="64" customWidth="1"/>
    <col min="8173" max="8173" width="9.28515625" style="64" customWidth="1"/>
    <col min="8174" max="8174" width="77.42578125" style="64" customWidth="1"/>
    <col min="8175" max="8175" width="21.85546875" style="64" customWidth="1"/>
    <col min="8176" max="8187" width="19" style="64"/>
    <col min="8188" max="8188" width="2.28515625" style="64" customWidth="1"/>
    <col min="8189" max="8189" width="9.28515625" style="64" customWidth="1"/>
    <col min="8190" max="8190" width="77.42578125" style="64" customWidth="1"/>
    <col min="8191" max="8191" width="22.5703125" style="64" customWidth="1"/>
    <col min="8192" max="8207" width="20.140625" style="64" customWidth="1"/>
    <col min="8208" max="8208" width="21.85546875" style="64" customWidth="1"/>
    <col min="8209" max="8213" width="24.28515625" style="64" bestFit="1" customWidth="1"/>
    <col min="8214" max="8214" width="22" style="64" bestFit="1" customWidth="1"/>
    <col min="8215" max="8215" width="26.7109375" style="64" bestFit="1" customWidth="1"/>
    <col min="8216" max="8216" width="22.5703125" style="64" customWidth="1"/>
    <col min="8217" max="8427" width="9.140625" style="64" customWidth="1"/>
    <col min="8428" max="8428" width="2.28515625" style="64" customWidth="1"/>
    <col min="8429" max="8429" width="9.28515625" style="64" customWidth="1"/>
    <col min="8430" max="8430" width="77.42578125" style="64" customWidth="1"/>
    <col min="8431" max="8431" width="21.85546875" style="64" customWidth="1"/>
    <col min="8432" max="8443" width="19" style="64"/>
    <col min="8444" max="8444" width="2.28515625" style="64" customWidth="1"/>
    <col min="8445" max="8445" width="9.28515625" style="64" customWidth="1"/>
    <col min="8446" max="8446" width="77.42578125" style="64" customWidth="1"/>
    <col min="8447" max="8447" width="22.5703125" style="64" customWidth="1"/>
    <col min="8448" max="8463" width="20.140625" style="64" customWidth="1"/>
    <col min="8464" max="8464" width="21.85546875" style="64" customWidth="1"/>
    <col min="8465" max="8469" width="24.28515625" style="64" bestFit="1" customWidth="1"/>
    <col min="8470" max="8470" width="22" style="64" bestFit="1" customWidth="1"/>
    <col min="8471" max="8471" width="26.7109375" style="64" bestFit="1" customWidth="1"/>
    <col min="8472" max="8472" width="22.5703125" style="64" customWidth="1"/>
    <col min="8473" max="8683" width="9.140625" style="64" customWidth="1"/>
    <col min="8684" max="8684" width="2.28515625" style="64" customWidth="1"/>
    <col min="8685" max="8685" width="9.28515625" style="64" customWidth="1"/>
    <col min="8686" max="8686" width="77.42578125" style="64" customWidth="1"/>
    <col min="8687" max="8687" width="21.85546875" style="64" customWidth="1"/>
    <col min="8688" max="8699" width="19" style="64"/>
    <col min="8700" max="8700" width="2.28515625" style="64" customWidth="1"/>
    <col min="8701" max="8701" width="9.28515625" style="64" customWidth="1"/>
    <col min="8702" max="8702" width="77.42578125" style="64" customWidth="1"/>
    <col min="8703" max="8703" width="22.5703125" style="64" customWidth="1"/>
    <col min="8704" max="8719" width="20.140625" style="64" customWidth="1"/>
    <col min="8720" max="8720" width="21.85546875" style="64" customWidth="1"/>
    <col min="8721" max="8725" width="24.28515625" style="64" bestFit="1" customWidth="1"/>
    <col min="8726" max="8726" width="22" style="64" bestFit="1" customWidth="1"/>
    <col min="8727" max="8727" width="26.7109375" style="64" bestFit="1" customWidth="1"/>
    <col min="8728" max="8728" width="22.5703125" style="64" customWidth="1"/>
    <col min="8729" max="8939" width="9.140625" style="64" customWidth="1"/>
    <col min="8940" max="8940" width="2.28515625" style="64" customWidth="1"/>
    <col min="8941" max="8941" width="9.28515625" style="64" customWidth="1"/>
    <col min="8942" max="8942" width="77.42578125" style="64" customWidth="1"/>
    <col min="8943" max="8943" width="21.85546875" style="64" customWidth="1"/>
    <col min="8944" max="8955" width="19" style="64"/>
    <col min="8956" max="8956" width="2.28515625" style="64" customWidth="1"/>
    <col min="8957" max="8957" width="9.28515625" style="64" customWidth="1"/>
    <col min="8958" max="8958" width="77.42578125" style="64" customWidth="1"/>
    <col min="8959" max="8959" width="22.5703125" style="64" customWidth="1"/>
    <col min="8960" max="8975" width="20.140625" style="64" customWidth="1"/>
    <col min="8976" max="8976" width="21.85546875" style="64" customWidth="1"/>
    <col min="8977" max="8981" width="24.28515625" style="64" bestFit="1" customWidth="1"/>
    <col min="8982" max="8982" width="22" style="64" bestFit="1" customWidth="1"/>
    <col min="8983" max="8983" width="26.7109375" style="64" bestFit="1" customWidth="1"/>
    <col min="8984" max="8984" width="22.5703125" style="64" customWidth="1"/>
    <col min="8985" max="9195" width="9.140625" style="64" customWidth="1"/>
    <col min="9196" max="9196" width="2.28515625" style="64" customWidth="1"/>
    <col min="9197" max="9197" width="9.28515625" style="64" customWidth="1"/>
    <col min="9198" max="9198" width="77.42578125" style="64" customWidth="1"/>
    <col min="9199" max="9199" width="21.85546875" style="64" customWidth="1"/>
    <col min="9200" max="9211" width="19" style="64"/>
    <col min="9212" max="9212" width="2.28515625" style="64" customWidth="1"/>
    <col min="9213" max="9213" width="9.28515625" style="64" customWidth="1"/>
    <col min="9214" max="9214" width="77.42578125" style="64" customWidth="1"/>
    <col min="9215" max="9215" width="22.5703125" style="64" customWidth="1"/>
    <col min="9216" max="9231" width="20.140625" style="64" customWidth="1"/>
    <col min="9232" max="9232" width="21.85546875" style="64" customWidth="1"/>
    <col min="9233" max="9237" width="24.28515625" style="64" bestFit="1" customWidth="1"/>
    <col min="9238" max="9238" width="22" style="64" bestFit="1" customWidth="1"/>
    <col min="9239" max="9239" width="26.7109375" style="64" bestFit="1" customWidth="1"/>
    <col min="9240" max="9240" width="22.5703125" style="64" customWidth="1"/>
    <col min="9241" max="9451" width="9.140625" style="64" customWidth="1"/>
    <col min="9452" max="9452" width="2.28515625" style="64" customWidth="1"/>
    <col min="9453" max="9453" width="9.28515625" style="64" customWidth="1"/>
    <col min="9454" max="9454" width="77.42578125" style="64" customWidth="1"/>
    <col min="9455" max="9455" width="21.85546875" style="64" customWidth="1"/>
    <col min="9456" max="9467" width="19" style="64"/>
    <col min="9468" max="9468" width="2.28515625" style="64" customWidth="1"/>
    <col min="9469" max="9469" width="9.28515625" style="64" customWidth="1"/>
    <col min="9470" max="9470" width="77.42578125" style="64" customWidth="1"/>
    <col min="9471" max="9471" width="22.5703125" style="64" customWidth="1"/>
    <col min="9472" max="9487" width="20.140625" style="64" customWidth="1"/>
    <col min="9488" max="9488" width="21.85546875" style="64" customWidth="1"/>
    <col min="9489" max="9493" width="24.28515625" style="64" bestFit="1" customWidth="1"/>
    <col min="9494" max="9494" width="22" style="64" bestFit="1" customWidth="1"/>
    <col min="9495" max="9495" width="26.7109375" style="64" bestFit="1" customWidth="1"/>
    <col min="9496" max="9496" width="22.5703125" style="64" customWidth="1"/>
    <col min="9497" max="9707" width="9.140625" style="64" customWidth="1"/>
    <col min="9708" max="9708" width="2.28515625" style="64" customWidth="1"/>
    <col min="9709" max="9709" width="9.28515625" style="64" customWidth="1"/>
    <col min="9710" max="9710" width="77.42578125" style="64" customWidth="1"/>
    <col min="9711" max="9711" width="21.85546875" style="64" customWidth="1"/>
    <col min="9712" max="9723" width="19" style="64"/>
    <col min="9724" max="9724" width="2.28515625" style="64" customWidth="1"/>
    <col min="9725" max="9725" width="9.28515625" style="64" customWidth="1"/>
    <col min="9726" max="9726" width="77.42578125" style="64" customWidth="1"/>
    <col min="9727" max="9727" width="22.5703125" style="64" customWidth="1"/>
    <col min="9728" max="9743" width="20.140625" style="64" customWidth="1"/>
    <col min="9744" max="9744" width="21.85546875" style="64" customWidth="1"/>
    <col min="9745" max="9749" width="24.28515625" style="64" bestFit="1" customWidth="1"/>
    <col min="9750" max="9750" width="22" style="64" bestFit="1" customWidth="1"/>
    <col min="9751" max="9751" width="26.7109375" style="64" bestFit="1" customWidth="1"/>
    <col min="9752" max="9752" width="22.5703125" style="64" customWidth="1"/>
    <col min="9753" max="9963" width="9.140625" style="64" customWidth="1"/>
    <col min="9964" max="9964" width="2.28515625" style="64" customWidth="1"/>
    <col min="9965" max="9965" width="9.28515625" style="64" customWidth="1"/>
    <col min="9966" max="9966" width="77.42578125" style="64" customWidth="1"/>
    <col min="9967" max="9967" width="21.85546875" style="64" customWidth="1"/>
    <col min="9968" max="9979" width="19" style="64"/>
    <col min="9980" max="9980" width="2.28515625" style="64" customWidth="1"/>
    <col min="9981" max="9981" width="9.28515625" style="64" customWidth="1"/>
    <col min="9982" max="9982" width="77.42578125" style="64" customWidth="1"/>
    <col min="9983" max="9983" width="22.5703125" style="64" customWidth="1"/>
    <col min="9984" max="9999" width="20.140625" style="64" customWidth="1"/>
    <col min="10000" max="10000" width="21.85546875" style="64" customWidth="1"/>
    <col min="10001" max="10005" width="24.28515625" style="64" bestFit="1" customWidth="1"/>
    <col min="10006" max="10006" width="22" style="64" bestFit="1" customWidth="1"/>
    <col min="10007" max="10007" width="26.7109375" style="64" bestFit="1" customWidth="1"/>
    <col min="10008" max="10008" width="22.5703125" style="64" customWidth="1"/>
    <col min="10009" max="10219" width="9.140625" style="64" customWidth="1"/>
    <col min="10220" max="10220" width="2.28515625" style="64" customWidth="1"/>
    <col min="10221" max="10221" width="9.28515625" style="64" customWidth="1"/>
    <col min="10222" max="10222" width="77.42578125" style="64" customWidth="1"/>
    <col min="10223" max="10223" width="21.85546875" style="64" customWidth="1"/>
    <col min="10224" max="10235" width="19" style="64"/>
    <col min="10236" max="10236" width="2.28515625" style="64" customWidth="1"/>
    <col min="10237" max="10237" width="9.28515625" style="64" customWidth="1"/>
    <col min="10238" max="10238" width="77.42578125" style="64" customWidth="1"/>
    <col min="10239" max="10239" width="22.5703125" style="64" customWidth="1"/>
    <col min="10240" max="10255" width="20.140625" style="64" customWidth="1"/>
    <col min="10256" max="10256" width="21.85546875" style="64" customWidth="1"/>
    <col min="10257" max="10261" width="24.28515625" style="64" bestFit="1" customWidth="1"/>
    <col min="10262" max="10262" width="22" style="64" bestFit="1" customWidth="1"/>
    <col min="10263" max="10263" width="26.7109375" style="64" bestFit="1" customWidth="1"/>
    <col min="10264" max="10264" width="22.5703125" style="64" customWidth="1"/>
    <col min="10265" max="10475" width="9.140625" style="64" customWidth="1"/>
    <col min="10476" max="10476" width="2.28515625" style="64" customWidth="1"/>
    <col min="10477" max="10477" width="9.28515625" style="64" customWidth="1"/>
    <col min="10478" max="10478" width="77.42578125" style="64" customWidth="1"/>
    <col min="10479" max="10479" width="21.85546875" style="64" customWidth="1"/>
    <col min="10480" max="10491" width="19" style="64"/>
    <col min="10492" max="10492" width="2.28515625" style="64" customWidth="1"/>
    <col min="10493" max="10493" width="9.28515625" style="64" customWidth="1"/>
    <col min="10494" max="10494" width="77.42578125" style="64" customWidth="1"/>
    <col min="10495" max="10495" width="22.5703125" style="64" customWidth="1"/>
    <col min="10496" max="10511" width="20.140625" style="64" customWidth="1"/>
    <col min="10512" max="10512" width="21.85546875" style="64" customWidth="1"/>
    <col min="10513" max="10517" width="24.28515625" style="64" bestFit="1" customWidth="1"/>
    <col min="10518" max="10518" width="22" style="64" bestFit="1" customWidth="1"/>
    <col min="10519" max="10519" width="26.7109375" style="64" bestFit="1" customWidth="1"/>
    <col min="10520" max="10520" width="22.5703125" style="64" customWidth="1"/>
    <col min="10521" max="10731" width="9.140625" style="64" customWidth="1"/>
    <col min="10732" max="10732" width="2.28515625" style="64" customWidth="1"/>
    <col min="10733" max="10733" width="9.28515625" style="64" customWidth="1"/>
    <col min="10734" max="10734" width="77.42578125" style="64" customWidth="1"/>
    <col min="10735" max="10735" width="21.85546875" style="64" customWidth="1"/>
    <col min="10736" max="10747" width="19" style="64"/>
    <col min="10748" max="10748" width="2.28515625" style="64" customWidth="1"/>
    <col min="10749" max="10749" width="9.28515625" style="64" customWidth="1"/>
    <col min="10750" max="10750" width="77.42578125" style="64" customWidth="1"/>
    <col min="10751" max="10751" width="22.5703125" style="64" customWidth="1"/>
    <col min="10752" max="10767" width="20.140625" style="64" customWidth="1"/>
    <col min="10768" max="10768" width="21.85546875" style="64" customWidth="1"/>
    <col min="10769" max="10773" width="24.28515625" style="64" bestFit="1" customWidth="1"/>
    <col min="10774" max="10774" width="22" style="64" bestFit="1" customWidth="1"/>
    <col min="10775" max="10775" width="26.7109375" style="64" bestFit="1" customWidth="1"/>
    <col min="10776" max="10776" width="22.5703125" style="64" customWidth="1"/>
    <col min="10777" max="10987" width="9.140625" style="64" customWidth="1"/>
    <col min="10988" max="10988" width="2.28515625" style="64" customWidth="1"/>
    <col min="10989" max="10989" width="9.28515625" style="64" customWidth="1"/>
    <col min="10990" max="10990" width="77.42578125" style="64" customWidth="1"/>
    <col min="10991" max="10991" width="21.85546875" style="64" customWidth="1"/>
    <col min="10992" max="11003" width="19" style="64"/>
    <col min="11004" max="11004" width="2.28515625" style="64" customWidth="1"/>
    <col min="11005" max="11005" width="9.28515625" style="64" customWidth="1"/>
    <col min="11006" max="11006" width="77.42578125" style="64" customWidth="1"/>
    <col min="11007" max="11007" width="22.5703125" style="64" customWidth="1"/>
    <col min="11008" max="11023" width="20.140625" style="64" customWidth="1"/>
    <col min="11024" max="11024" width="21.85546875" style="64" customWidth="1"/>
    <col min="11025" max="11029" width="24.28515625" style="64" bestFit="1" customWidth="1"/>
    <col min="11030" max="11030" width="22" style="64" bestFit="1" customWidth="1"/>
    <col min="11031" max="11031" width="26.7109375" style="64" bestFit="1" customWidth="1"/>
    <col min="11032" max="11032" width="22.5703125" style="64" customWidth="1"/>
    <col min="11033" max="11243" width="9.140625" style="64" customWidth="1"/>
    <col min="11244" max="11244" width="2.28515625" style="64" customWidth="1"/>
    <col min="11245" max="11245" width="9.28515625" style="64" customWidth="1"/>
    <col min="11246" max="11246" width="77.42578125" style="64" customWidth="1"/>
    <col min="11247" max="11247" width="21.85546875" style="64" customWidth="1"/>
    <col min="11248" max="11259" width="19" style="64"/>
    <col min="11260" max="11260" width="2.28515625" style="64" customWidth="1"/>
    <col min="11261" max="11261" width="9.28515625" style="64" customWidth="1"/>
    <col min="11262" max="11262" width="77.42578125" style="64" customWidth="1"/>
    <col min="11263" max="11263" width="22.5703125" style="64" customWidth="1"/>
    <col min="11264" max="11279" width="20.140625" style="64" customWidth="1"/>
    <col min="11280" max="11280" width="21.85546875" style="64" customWidth="1"/>
    <col min="11281" max="11285" width="24.28515625" style="64" bestFit="1" customWidth="1"/>
    <col min="11286" max="11286" width="22" style="64" bestFit="1" customWidth="1"/>
    <col min="11287" max="11287" width="26.7109375" style="64" bestFit="1" customWidth="1"/>
    <col min="11288" max="11288" width="22.5703125" style="64" customWidth="1"/>
    <col min="11289" max="11499" width="9.140625" style="64" customWidth="1"/>
    <col min="11500" max="11500" width="2.28515625" style="64" customWidth="1"/>
    <col min="11501" max="11501" width="9.28515625" style="64" customWidth="1"/>
    <col min="11502" max="11502" width="77.42578125" style="64" customWidth="1"/>
    <col min="11503" max="11503" width="21.85546875" style="64" customWidth="1"/>
    <col min="11504" max="11515" width="19" style="64"/>
    <col min="11516" max="11516" width="2.28515625" style="64" customWidth="1"/>
    <col min="11517" max="11517" width="9.28515625" style="64" customWidth="1"/>
    <col min="11518" max="11518" width="77.42578125" style="64" customWidth="1"/>
    <col min="11519" max="11519" width="22.5703125" style="64" customWidth="1"/>
    <col min="11520" max="11535" width="20.140625" style="64" customWidth="1"/>
    <col min="11536" max="11536" width="21.85546875" style="64" customWidth="1"/>
    <col min="11537" max="11541" width="24.28515625" style="64" bestFit="1" customWidth="1"/>
    <col min="11542" max="11542" width="22" style="64" bestFit="1" customWidth="1"/>
    <col min="11543" max="11543" width="26.7109375" style="64" bestFit="1" customWidth="1"/>
    <col min="11544" max="11544" width="22.5703125" style="64" customWidth="1"/>
    <col min="11545" max="11755" width="9.140625" style="64" customWidth="1"/>
    <col min="11756" max="11756" width="2.28515625" style="64" customWidth="1"/>
    <col min="11757" max="11757" width="9.28515625" style="64" customWidth="1"/>
    <col min="11758" max="11758" width="77.42578125" style="64" customWidth="1"/>
    <col min="11759" max="11759" width="21.85546875" style="64" customWidth="1"/>
    <col min="11760" max="11771" width="19" style="64"/>
    <col min="11772" max="11772" width="2.28515625" style="64" customWidth="1"/>
    <col min="11773" max="11773" width="9.28515625" style="64" customWidth="1"/>
    <col min="11774" max="11774" width="77.42578125" style="64" customWidth="1"/>
    <col min="11775" max="11775" width="22.5703125" style="64" customWidth="1"/>
    <col min="11776" max="11791" width="20.140625" style="64" customWidth="1"/>
    <col min="11792" max="11792" width="21.85546875" style="64" customWidth="1"/>
    <col min="11793" max="11797" width="24.28515625" style="64" bestFit="1" customWidth="1"/>
    <col min="11798" max="11798" width="22" style="64" bestFit="1" customWidth="1"/>
    <col min="11799" max="11799" width="26.7109375" style="64" bestFit="1" customWidth="1"/>
    <col min="11800" max="11800" width="22.5703125" style="64" customWidth="1"/>
    <col min="11801" max="12011" width="9.140625" style="64" customWidth="1"/>
    <col min="12012" max="12012" width="2.28515625" style="64" customWidth="1"/>
    <col min="12013" max="12013" width="9.28515625" style="64" customWidth="1"/>
    <col min="12014" max="12014" width="77.42578125" style="64" customWidth="1"/>
    <col min="12015" max="12015" width="21.85546875" style="64" customWidth="1"/>
    <col min="12016" max="12027" width="19" style="64"/>
    <col min="12028" max="12028" width="2.28515625" style="64" customWidth="1"/>
    <col min="12029" max="12029" width="9.28515625" style="64" customWidth="1"/>
    <col min="12030" max="12030" width="77.42578125" style="64" customWidth="1"/>
    <col min="12031" max="12031" width="22.5703125" style="64" customWidth="1"/>
    <col min="12032" max="12047" width="20.140625" style="64" customWidth="1"/>
    <col min="12048" max="12048" width="21.85546875" style="64" customWidth="1"/>
    <col min="12049" max="12053" width="24.28515625" style="64" bestFit="1" customWidth="1"/>
    <col min="12054" max="12054" width="22" style="64" bestFit="1" customWidth="1"/>
    <col min="12055" max="12055" width="26.7109375" style="64" bestFit="1" customWidth="1"/>
    <col min="12056" max="12056" width="22.5703125" style="64" customWidth="1"/>
    <col min="12057" max="12267" width="9.140625" style="64" customWidth="1"/>
    <col min="12268" max="12268" width="2.28515625" style="64" customWidth="1"/>
    <col min="12269" max="12269" width="9.28515625" style="64" customWidth="1"/>
    <col min="12270" max="12270" width="77.42578125" style="64" customWidth="1"/>
    <col min="12271" max="12271" width="21.85546875" style="64" customWidth="1"/>
    <col min="12272" max="12283" width="19" style="64"/>
    <col min="12284" max="12284" width="2.28515625" style="64" customWidth="1"/>
    <col min="12285" max="12285" width="9.28515625" style="64" customWidth="1"/>
    <col min="12286" max="12286" width="77.42578125" style="64" customWidth="1"/>
    <col min="12287" max="12287" width="22.5703125" style="64" customWidth="1"/>
    <col min="12288" max="12303" width="20.140625" style="64" customWidth="1"/>
    <col min="12304" max="12304" width="21.85546875" style="64" customWidth="1"/>
    <col min="12305" max="12309" width="24.28515625" style="64" bestFit="1" customWidth="1"/>
    <col min="12310" max="12310" width="22" style="64" bestFit="1" customWidth="1"/>
    <col min="12311" max="12311" width="26.7109375" style="64" bestFit="1" customWidth="1"/>
    <col min="12312" max="12312" width="22.5703125" style="64" customWidth="1"/>
    <col min="12313" max="12523" width="9.140625" style="64" customWidth="1"/>
    <col min="12524" max="12524" width="2.28515625" style="64" customWidth="1"/>
    <col min="12525" max="12525" width="9.28515625" style="64" customWidth="1"/>
    <col min="12526" max="12526" width="77.42578125" style="64" customWidth="1"/>
    <col min="12527" max="12527" width="21.85546875" style="64" customWidth="1"/>
    <col min="12528" max="12539" width="19" style="64"/>
    <col min="12540" max="12540" width="2.28515625" style="64" customWidth="1"/>
    <col min="12541" max="12541" width="9.28515625" style="64" customWidth="1"/>
    <col min="12542" max="12542" width="77.42578125" style="64" customWidth="1"/>
    <col min="12543" max="12543" width="22.5703125" style="64" customWidth="1"/>
    <col min="12544" max="12559" width="20.140625" style="64" customWidth="1"/>
    <col min="12560" max="12560" width="21.85546875" style="64" customWidth="1"/>
    <col min="12561" max="12565" width="24.28515625" style="64" bestFit="1" customWidth="1"/>
    <col min="12566" max="12566" width="22" style="64" bestFit="1" customWidth="1"/>
    <col min="12567" max="12567" width="26.7109375" style="64" bestFit="1" customWidth="1"/>
    <col min="12568" max="12568" width="22.5703125" style="64" customWidth="1"/>
    <col min="12569" max="12779" width="9.140625" style="64" customWidth="1"/>
    <col min="12780" max="12780" width="2.28515625" style="64" customWidth="1"/>
    <col min="12781" max="12781" width="9.28515625" style="64" customWidth="1"/>
    <col min="12782" max="12782" width="77.42578125" style="64" customWidth="1"/>
    <col min="12783" max="12783" width="21.85546875" style="64" customWidth="1"/>
    <col min="12784" max="12795" width="19" style="64"/>
    <col min="12796" max="12796" width="2.28515625" style="64" customWidth="1"/>
    <col min="12797" max="12797" width="9.28515625" style="64" customWidth="1"/>
    <col min="12798" max="12798" width="77.42578125" style="64" customWidth="1"/>
    <col min="12799" max="12799" width="22.5703125" style="64" customWidth="1"/>
    <col min="12800" max="12815" width="20.140625" style="64" customWidth="1"/>
    <col min="12816" max="12816" width="21.85546875" style="64" customWidth="1"/>
    <col min="12817" max="12821" width="24.28515625" style="64" bestFit="1" customWidth="1"/>
    <col min="12822" max="12822" width="22" style="64" bestFit="1" customWidth="1"/>
    <col min="12823" max="12823" width="26.7109375" style="64" bestFit="1" customWidth="1"/>
    <col min="12824" max="12824" width="22.5703125" style="64" customWidth="1"/>
    <col min="12825" max="13035" width="9.140625" style="64" customWidth="1"/>
    <col min="13036" max="13036" width="2.28515625" style="64" customWidth="1"/>
    <col min="13037" max="13037" width="9.28515625" style="64" customWidth="1"/>
    <col min="13038" max="13038" width="77.42578125" style="64" customWidth="1"/>
    <col min="13039" max="13039" width="21.85546875" style="64" customWidth="1"/>
    <col min="13040" max="13051" width="19" style="64"/>
    <col min="13052" max="13052" width="2.28515625" style="64" customWidth="1"/>
    <col min="13053" max="13053" width="9.28515625" style="64" customWidth="1"/>
    <col min="13054" max="13054" width="77.42578125" style="64" customWidth="1"/>
    <col min="13055" max="13055" width="22.5703125" style="64" customWidth="1"/>
    <col min="13056" max="13071" width="20.140625" style="64" customWidth="1"/>
    <col min="13072" max="13072" width="21.85546875" style="64" customWidth="1"/>
    <col min="13073" max="13077" width="24.28515625" style="64" bestFit="1" customWidth="1"/>
    <col min="13078" max="13078" width="22" style="64" bestFit="1" customWidth="1"/>
    <col min="13079" max="13079" width="26.7109375" style="64" bestFit="1" customWidth="1"/>
    <col min="13080" max="13080" width="22.5703125" style="64" customWidth="1"/>
    <col min="13081" max="13291" width="9.140625" style="64" customWidth="1"/>
    <col min="13292" max="13292" width="2.28515625" style="64" customWidth="1"/>
    <col min="13293" max="13293" width="9.28515625" style="64" customWidth="1"/>
    <col min="13294" max="13294" width="77.42578125" style="64" customWidth="1"/>
    <col min="13295" max="13295" width="21.85546875" style="64" customWidth="1"/>
    <col min="13296" max="13307" width="19" style="64"/>
    <col min="13308" max="13308" width="2.28515625" style="64" customWidth="1"/>
    <col min="13309" max="13309" width="9.28515625" style="64" customWidth="1"/>
    <col min="13310" max="13310" width="77.42578125" style="64" customWidth="1"/>
    <col min="13311" max="13311" width="22.5703125" style="64" customWidth="1"/>
    <col min="13312" max="13327" width="20.140625" style="64" customWidth="1"/>
    <col min="13328" max="13328" width="21.85546875" style="64" customWidth="1"/>
    <col min="13329" max="13333" width="24.28515625" style="64" bestFit="1" customWidth="1"/>
    <col min="13334" max="13334" width="22" style="64" bestFit="1" customWidth="1"/>
    <col min="13335" max="13335" width="26.7109375" style="64" bestFit="1" customWidth="1"/>
    <col min="13336" max="13336" width="22.5703125" style="64" customWidth="1"/>
    <col min="13337" max="13547" width="9.140625" style="64" customWidth="1"/>
    <col min="13548" max="13548" width="2.28515625" style="64" customWidth="1"/>
    <col min="13549" max="13549" width="9.28515625" style="64" customWidth="1"/>
    <col min="13550" max="13550" width="77.42578125" style="64" customWidth="1"/>
    <col min="13551" max="13551" width="21.85546875" style="64" customWidth="1"/>
    <col min="13552" max="13563" width="19" style="64"/>
    <col min="13564" max="13564" width="2.28515625" style="64" customWidth="1"/>
    <col min="13565" max="13565" width="9.28515625" style="64" customWidth="1"/>
    <col min="13566" max="13566" width="77.42578125" style="64" customWidth="1"/>
    <col min="13567" max="13567" width="22.5703125" style="64" customWidth="1"/>
    <col min="13568" max="13583" width="20.140625" style="64" customWidth="1"/>
    <col min="13584" max="13584" width="21.85546875" style="64" customWidth="1"/>
    <col min="13585" max="13589" width="24.28515625" style="64" bestFit="1" customWidth="1"/>
    <col min="13590" max="13590" width="22" style="64" bestFit="1" customWidth="1"/>
    <col min="13591" max="13591" width="26.7109375" style="64" bestFit="1" customWidth="1"/>
    <col min="13592" max="13592" width="22.5703125" style="64" customWidth="1"/>
    <col min="13593" max="13803" width="9.140625" style="64" customWidth="1"/>
    <col min="13804" max="13804" width="2.28515625" style="64" customWidth="1"/>
    <col min="13805" max="13805" width="9.28515625" style="64" customWidth="1"/>
    <col min="13806" max="13806" width="77.42578125" style="64" customWidth="1"/>
    <col min="13807" max="13807" width="21.85546875" style="64" customWidth="1"/>
    <col min="13808" max="13819" width="19" style="64"/>
    <col min="13820" max="13820" width="2.28515625" style="64" customWidth="1"/>
    <col min="13821" max="13821" width="9.28515625" style="64" customWidth="1"/>
    <col min="13822" max="13822" width="77.42578125" style="64" customWidth="1"/>
    <col min="13823" max="13823" width="22.5703125" style="64" customWidth="1"/>
    <col min="13824" max="13839" width="20.140625" style="64" customWidth="1"/>
    <col min="13840" max="13840" width="21.85546875" style="64" customWidth="1"/>
    <col min="13841" max="13845" width="24.28515625" style="64" bestFit="1" customWidth="1"/>
    <col min="13846" max="13846" width="22" style="64" bestFit="1" customWidth="1"/>
    <col min="13847" max="13847" width="26.7109375" style="64" bestFit="1" customWidth="1"/>
    <col min="13848" max="13848" width="22.5703125" style="64" customWidth="1"/>
    <col min="13849" max="14059" width="9.140625" style="64" customWidth="1"/>
    <col min="14060" max="14060" width="2.28515625" style="64" customWidth="1"/>
    <col min="14061" max="14061" width="9.28515625" style="64" customWidth="1"/>
    <col min="14062" max="14062" width="77.42578125" style="64" customWidth="1"/>
    <col min="14063" max="14063" width="21.85546875" style="64" customWidth="1"/>
    <col min="14064" max="14075" width="19" style="64"/>
    <col min="14076" max="14076" width="2.28515625" style="64" customWidth="1"/>
    <col min="14077" max="14077" width="9.28515625" style="64" customWidth="1"/>
    <col min="14078" max="14078" width="77.42578125" style="64" customWidth="1"/>
    <col min="14079" max="14079" width="22.5703125" style="64" customWidth="1"/>
    <col min="14080" max="14095" width="20.140625" style="64" customWidth="1"/>
    <col min="14096" max="14096" width="21.85546875" style="64" customWidth="1"/>
    <col min="14097" max="14101" width="24.28515625" style="64" bestFit="1" customWidth="1"/>
    <col min="14102" max="14102" width="22" style="64" bestFit="1" customWidth="1"/>
    <col min="14103" max="14103" width="26.7109375" style="64" bestFit="1" customWidth="1"/>
    <col min="14104" max="14104" width="22.5703125" style="64" customWidth="1"/>
    <col min="14105" max="14315" width="9.140625" style="64" customWidth="1"/>
    <col min="14316" max="14316" width="2.28515625" style="64" customWidth="1"/>
    <col min="14317" max="14317" width="9.28515625" style="64" customWidth="1"/>
    <col min="14318" max="14318" width="77.42578125" style="64" customWidth="1"/>
    <col min="14319" max="14319" width="21.85546875" style="64" customWidth="1"/>
    <col min="14320" max="14331" width="19" style="64"/>
    <col min="14332" max="14332" width="2.28515625" style="64" customWidth="1"/>
    <col min="14333" max="14333" width="9.28515625" style="64" customWidth="1"/>
    <col min="14334" max="14334" width="77.42578125" style="64" customWidth="1"/>
    <col min="14335" max="14335" width="22.5703125" style="64" customWidth="1"/>
    <col min="14336" max="14351" width="20.140625" style="64" customWidth="1"/>
    <col min="14352" max="14352" width="21.85546875" style="64" customWidth="1"/>
    <col min="14353" max="14357" width="24.28515625" style="64" bestFit="1" customWidth="1"/>
    <col min="14358" max="14358" width="22" style="64" bestFit="1" customWidth="1"/>
    <col min="14359" max="14359" width="26.7109375" style="64" bestFit="1" customWidth="1"/>
    <col min="14360" max="14360" width="22.5703125" style="64" customWidth="1"/>
    <col min="14361" max="14571" width="9.140625" style="64" customWidth="1"/>
    <col min="14572" max="14572" width="2.28515625" style="64" customWidth="1"/>
    <col min="14573" max="14573" width="9.28515625" style="64" customWidth="1"/>
    <col min="14574" max="14574" width="77.42578125" style="64" customWidth="1"/>
    <col min="14575" max="14575" width="21.85546875" style="64" customWidth="1"/>
    <col min="14576" max="14587" width="19" style="64"/>
    <col min="14588" max="14588" width="2.28515625" style="64" customWidth="1"/>
    <col min="14589" max="14589" width="9.28515625" style="64" customWidth="1"/>
    <col min="14590" max="14590" width="77.42578125" style="64" customWidth="1"/>
    <col min="14591" max="14591" width="22.5703125" style="64" customWidth="1"/>
    <col min="14592" max="14607" width="20.140625" style="64" customWidth="1"/>
    <col min="14608" max="14608" width="21.85546875" style="64" customWidth="1"/>
    <col min="14609" max="14613" width="24.28515625" style="64" bestFit="1" customWidth="1"/>
    <col min="14614" max="14614" width="22" style="64" bestFit="1" customWidth="1"/>
    <col min="14615" max="14615" width="26.7109375" style="64" bestFit="1" customWidth="1"/>
    <col min="14616" max="14616" width="22.5703125" style="64" customWidth="1"/>
    <col min="14617" max="14827" width="9.140625" style="64" customWidth="1"/>
    <col min="14828" max="14828" width="2.28515625" style="64" customWidth="1"/>
    <col min="14829" max="14829" width="9.28515625" style="64" customWidth="1"/>
    <col min="14830" max="14830" width="77.42578125" style="64" customWidth="1"/>
    <col min="14831" max="14831" width="21.85546875" style="64" customWidth="1"/>
    <col min="14832" max="14843" width="19" style="64"/>
    <col min="14844" max="14844" width="2.28515625" style="64" customWidth="1"/>
    <col min="14845" max="14845" width="9.28515625" style="64" customWidth="1"/>
    <col min="14846" max="14846" width="77.42578125" style="64" customWidth="1"/>
    <col min="14847" max="14847" width="22.5703125" style="64" customWidth="1"/>
    <col min="14848" max="14863" width="20.140625" style="64" customWidth="1"/>
    <col min="14864" max="14864" width="21.85546875" style="64" customWidth="1"/>
    <col min="14865" max="14869" width="24.28515625" style="64" bestFit="1" customWidth="1"/>
    <col min="14870" max="14870" width="22" style="64" bestFit="1" customWidth="1"/>
    <col min="14871" max="14871" width="26.7109375" style="64" bestFit="1" customWidth="1"/>
    <col min="14872" max="14872" width="22.5703125" style="64" customWidth="1"/>
    <col min="14873" max="15083" width="9.140625" style="64" customWidth="1"/>
    <col min="15084" max="15084" width="2.28515625" style="64" customWidth="1"/>
    <col min="15085" max="15085" width="9.28515625" style="64" customWidth="1"/>
    <col min="15086" max="15086" width="77.42578125" style="64" customWidth="1"/>
    <col min="15087" max="15087" width="21.85546875" style="64" customWidth="1"/>
    <col min="15088" max="15099" width="19" style="64"/>
    <col min="15100" max="15100" width="2.28515625" style="64" customWidth="1"/>
    <col min="15101" max="15101" width="9.28515625" style="64" customWidth="1"/>
    <col min="15102" max="15102" width="77.42578125" style="64" customWidth="1"/>
    <col min="15103" max="15103" width="22.5703125" style="64" customWidth="1"/>
    <col min="15104" max="15119" width="20.140625" style="64" customWidth="1"/>
    <col min="15120" max="15120" width="21.85546875" style="64" customWidth="1"/>
    <col min="15121" max="15125" width="24.28515625" style="64" bestFit="1" customWidth="1"/>
    <col min="15126" max="15126" width="22" style="64" bestFit="1" customWidth="1"/>
    <col min="15127" max="15127" width="26.7109375" style="64" bestFit="1" customWidth="1"/>
    <col min="15128" max="15128" width="22.5703125" style="64" customWidth="1"/>
    <col min="15129" max="15339" width="9.140625" style="64" customWidth="1"/>
    <col min="15340" max="15340" width="2.28515625" style="64" customWidth="1"/>
    <col min="15341" max="15341" width="9.28515625" style="64" customWidth="1"/>
    <col min="15342" max="15342" width="77.42578125" style="64" customWidth="1"/>
    <col min="15343" max="15343" width="21.85546875" style="64" customWidth="1"/>
    <col min="15344" max="15355" width="19" style="64"/>
    <col min="15356" max="15356" width="2.28515625" style="64" customWidth="1"/>
    <col min="15357" max="15357" width="9.28515625" style="64" customWidth="1"/>
    <col min="15358" max="15358" width="77.42578125" style="64" customWidth="1"/>
    <col min="15359" max="15359" width="22.5703125" style="64" customWidth="1"/>
    <col min="15360" max="15375" width="20.140625" style="64" customWidth="1"/>
    <col min="15376" max="15376" width="21.85546875" style="64" customWidth="1"/>
    <col min="15377" max="15381" width="24.28515625" style="64" bestFit="1" customWidth="1"/>
    <col min="15382" max="15382" width="22" style="64" bestFit="1" customWidth="1"/>
    <col min="15383" max="15383" width="26.7109375" style="64" bestFit="1" customWidth="1"/>
    <col min="15384" max="15384" width="22.5703125" style="64" customWidth="1"/>
    <col min="15385" max="15595" width="9.140625" style="64" customWidth="1"/>
    <col min="15596" max="15596" width="2.28515625" style="64" customWidth="1"/>
    <col min="15597" max="15597" width="9.28515625" style="64" customWidth="1"/>
    <col min="15598" max="15598" width="77.42578125" style="64" customWidth="1"/>
    <col min="15599" max="15599" width="21.85546875" style="64" customWidth="1"/>
    <col min="15600" max="15611" width="19" style="64"/>
    <col min="15612" max="15612" width="2.28515625" style="64" customWidth="1"/>
    <col min="15613" max="15613" width="9.28515625" style="64" customWidth="1"/>
    <col min="15614" max="15614" width="77.42578125" style="64" customWidth="1"/>
    <col min="15615" max="15615" width="22.5703125" style="64" customWidth="1"/>
    <col min="15616" max="15631" width="20.140625" style="64" customWidth="1"/>
    <col min="15632" max="15632" width="21.85546875" style="64" customWidth="1"/>
    <col min="15633" max="15637" width="24.28515625" style="64" bestFit="1" customWidth="1"/>
    <col min="15638" max="15638" width="22" style="64" bestFit="1" customWidth="1"/>
    <col min="15639" max="15639" width="26.7109375" style="64" bestFit="1" customWidth="1"/>
    <col min="15640" max="15640" width="22.5703125" style="64" customWidth="1"/>
    <col min="15641" max="15851" width="9.140625" style="64" customWidth="1"/>
    <col min="15852" max="15852" width="2.28515625" style="64" customWidth="1"/>
    <col min="15853" max="15853" width="9.28515625" style="64" customWidth="1"/>
    <col min="15854" max="15854" width="77.42578125" style="64" customWidth="1"/>
    <col min="15855" max="15855" width="21.85546875" style="64" customWidth="1"/>
    <col min="15856" max="15867" width="19" style="64"/>
    <col min="15868" max="15868" width="2.28515625" style="64" customWidth="1"/>
    <col min="15869" max="15869" width="9.28515625" style="64" customWidth="1"/>
    <col min="15870" max="15870" width="77.42578125" style="64" customWidth="1"/>
    <col min="15871" max="15871" width="22.5703125" style="64" customWidth="1"/>
    <col min="15872" max="15887" width="20.140625" style="64" customWidth="1"/>
    <col min="15888" max="15888" width="21.85546875" style="64" customWidth="1"/>
    <col min="15889" max="15893" width="24.28515625" style="64" bestFit="1" customWidth="1"/>
    <col min="15894" max="15894" width="22" style="64" bestFit="1" customWidth="1"/>
    <col min="15895" max="15895" width="26.7109375" style="64" bestFit="1" customWidth="1"/>
    <col min="15896" max="15896" width="22.5703125" style="64" customWidth="1"/>
    <col min="15897" max="16107" width="9.140625" style="64" customWidth="1"/>
    <col min="16108" max="16108" width="2.28515625" style="64" customWidth="1"/>
    <col min="16109" max="16109" width="9.28515625" style="64" customWidth="1"/>
    <col min="16110" max="16110" width="77.42578125" style="64" customWidth="1"/>
    <col min="16111" max="16111" width="21.85546875" style="64" customWidth="1"/>
    <col min="16112" max="16123" width="19" style="64"/>
    <col min="16124" max="16124" width="2.28515625" style="64" customWidth="1"/>
    <col min="16125" max="16125" width="9.28515625" style="64" customWidth="1"/>
    <col min="16126" max="16126" width="77.42578125" style="64" customWidth="1"/>
    <col min="16127" max="16127" width="22.5703125" style="64" customWidth="1"/>
    <col min="16128" max="16143" width="20.140625" style="64" customWidth="1"/>
    <col min="16144" max="16144" width="21.85546875" style="64" customWidth="1"/>
    <col min="16145" max="16149" width="24.28515625" style="64" bestFit="1" customWidth="1"/>
    <col min="16150" max="16150" width="22" style="64" bestFit="1" customWidth="1"/>
    <col min="16151" max="16151" width="26.7109375" style="64" bestFit="1" customWidth="1"/>
    <col min="16152" max="16152" width="22.5703125" style="64" customWidth="1"/>
    <col min="16153" max="16363" width="9.140625" style="64" customWidth="1"/>
    <col min="16364" max="16364" width="2.28515625" style="64" customWidth="1"/>
    <col min="16365" max="16365" width="9.28515625" style="64" customWidth="1"/>
    <col min="16366" max="16366" width="77.42578125" style="64" customWidth="1"/>
    <col min="16367" max="16367" width="21.85546875" style="64" customWidth="1"/>
    <col min="16368" max="16384" width="19" style="64"/>
  </cols>
  <sheetData>
    <row r="1" spans="1:31" s="115" customFormat="1" ht="24.95" customHeight="1" x14ac:dyDescent="0.25">
      <c r="A1" s="114"/>
      <c r="B1" s="301"/>
      <c r="C1" s="510"/>
      <c r="D1" s="510"/>
      <c r="E1" s="302"/>
      <c r="F1" s="302"/>
      <c r="G1" s="303"/>
      <c r="H1" s="303"/>
      <c r="I1" s="303"/>
      <c r="J1" s="303"/>
      <c r="K1" s="303"/>
      <c r="L1" s="303"/>
      <c r="M1" s="511"/>
      <c r="N1" s="511"/>
      <c r="O1" s="512"/>
      <c r="P1" s="512"/>
      <c r="Q1" s="304"/>
      <c r="R1" s="303"/>
      <c r="S1" s="305"/>
      <c r="T1" s="305"/>
      <c r="U1" s="306"/>
      <c r="V1" s="307"/>
      <c r="W1" s="307"/>
      <c r="X1" s="307"/>
      <c r="Y1" s="307"/>
      <c r="Z1" s="511"/>
      <c r="AA1" s="511"/>
      <c r="AB1" s="308"/>
      <c r="AC1" s="309"/>
    </row>
    <row r="2" spans="1:31" s="115" customFormat="1" ht="24.95" customHeight="1" x14ac:dyDescent="0.25">
      <c r="A2" s="114"/>
      <c r="B2" s="310"/>
      <c r="C2" s="311"/>
      <c r="D2" s="311"/>
      <c r="E2" s="312"/>
      <c r="F2" s="312"/>
      <c r="G2" s="313"/>
      <c r="H2" s="313"/>
      <c r="I2" s="313"/>
      <c r="J2" s="313"/>
      <c r="K2" s="313"/>
      <c r="L2" s="313"/>
      <c r="M2" s="314"/>
      <c r="N2" s="314"/>
      <c r="O2" s="315"/>
      <c r="P2" s="315"/>
      <c r="Q2" s="314"/>
      <c r="R2" s="313"/>
      <c r="U2" s="316"/>
      <c r="V2" s="317"/>
      <c r="W2" s="317"/>
      <c r="X2" s="317"/>
      <c r="Y2" s="317"/>
      <c r="Z2" s="314"/>
      <c r="AA2" s="314"/>
      <c r="AB2" s="318"/>
      <c r="AC2" s="319"/>
    </row>
    <row r="3" spans="1:31" s="115" customFormat="1" ht="24.95" customHeight="1" x14ac:dyDescent="0.25">
      <c r="A3" s="114"/>
      <c r="B3" s="310"/>
      <c r="C3" s="311"/>
      <c r="D3" s="311"/>
      <c r="E3" s="312"/>
      <c r="F3" s="312"/>
      <c r="G3" s="313"/>
      <c r="H3" s="313"/>
      <c r="I3" s="313"/>
      <c r="J3" s="313"/>
      <c r="K3" s="313"/>
      <c r="L3" s="313"/>
      <c r="M3" s="314"/>
      <c r="N3" s="314"/>
      <c r="O3" s="315"/>
      <c r="P3" s="315"/>
      <c r="Q3" s="314"/>
      <c r="R3" s="313"/>
      <c r="U3" s="316"/>
      <c r="V3" s="317"/>
      <c r="W3" s="317"/>
      <c r="X3" s="317"/>
      <c r="Y3" s="317"/>
      <c r="Z3" s="314"/>
      <c r="AA3" s="314"/>
      <c r="AB3" s="318"/>
      <c r="AC3" s="319"/>
    </row>
    <row r="4" spans="1:31" s="115" customFormat="1" ht="24.95" customHeight="1" x14ac:dyDescent="0.25">
      <c r="A4" s="114"/>
      <c r="B4" s="310"/>
      <c r="C4" s="311"/>
      <c r="D4" s="311"/>
      <c r="E4" s="312"/>
      <c r="F4" s="312"/>
      <c r="G4" s="313"/>
      <c r="H4" s="313"/>
      <c r="I4" s="313"/>
      <c r="J4" s="313"/>
      <c r="K4" s="313"/>
      <c r="L4" s="313"/>
      <c r="M4" s="314"/>
      <c r="N4" s="314"/>
      <c r="O4" s="315"/>
      <c r="P4" s="315"/>
      <c r="Q4" s="314"/>
      <c r="R4" s="313"/>
      <c r="U4" s="316"/>
      <c r="V4" s="317"/>
      <c r="W4" s="317"/>
      <c r="X4" s="317"/>
      <c r="Y4" s="317"/>
      <c r="Z4" s="314"/>
      <c r="AA4" s="314"/>
      <c r="AB4" s="318"/>
      <c r="AC4" s="319"/>
    </row>
    <row r="5" spans="1:31" s="115" customFormat="1" ht="24.95" customHeight="1" x14ac:dyDescent="0.25">
      <c r="A5" s="114"/>
      <c r="B5" s="310"/>
      <c r="C5" s="311"/>
      <c r="D5" s="311"/>
      <c r="E5" s="312"/>
      <c r="F5" s="312"/>
      <c r="G5" s="313"/>
      <c r="H5" s="313"/>
      <c r="I5" s="313"/>
      <c r="J5" s="313"/>
      <c r="K5" s="313"/>
      <c r="L5" s="313"/>
      <c r="M5" s="314"/>
      <c r="N5" s="314"/>
      <c r="O5" s="315"/>
      <c r="P5" s="315"/>
      <c r="Q5" s="314"/>
      <c r="R5" s="313"/>
      <c r="U5" s="316"/>
      <c r="V5" s="317"/>
      <c r="W5" s="317"/>
      <c r="X5" s="317"/>
      <c r="Y5" s="317"/>
      <c r="Z5" s="314"/>
      <c r="AA5" s="314"/>
      <c r="AB5" s="318"/>
      <c r="AC5" s="319"/>
    </row>
    <row r="6" spans="1:31" s="115" customFormat="1" ht="24.95" customHeight="1" x14ac:dyDescent="0.25">
      <c r="A6" s="114"/>
      <c r="B6" s="310"/>
      <c r="C6" s="311"/>
      <c r="D6" s="311"/>
      <c r="E6" s="312"/>
      <c r="F6" s="312"/>
      <c r="G6" s="313"/>
      <c r="H6" s="313"/>
      <c r="I6" s="313"/>
      <c r="J6" s="313"/>
      <c r="K6" s="313"/>
      <c r="L6" s="313"/>
      <c r="M6" s="314"/>
      <c r="N6" s="314"/>
      <c r="O6" s="315"/>
      <c r="P6" s="315"/>
      <c r="Q6" s="314"/>
      <c r="R6" s="313"/>
      <c r="U6" s="316"/>
      <c r="V6" s="317"/>
      <c r="W6" s="317"/>
      <c r="X6" s="317"/>
      <c r="Y6" s="317"/>
      <c r="Z6" s="314"/>
      <c r="AA6" s="314"/>
      <c r="AB6" s="318"/>
      <c r="AC6" s="319"/>
    </row>
    <row r="7" spans="1:31" s="115" customFormat="1" ht="24.95" customHeight="1" x14ac:dyDescent="0.25">
      <c r="A7" s="116"/>
      <c r="B7" s="310" t="s">
        <v>894</v>
      </c>
      <c r="C7" s="513"/>
      <c r="D7" s="513"/>
      <c r="E7" s="320"/>
      <c r="F7" s="321"/>
      <c r="G7" s="313"/>
      <c r="H7" s="313"/>
      <c r="I7" s="313"/>
      <c r="J7" s="313"/>
      <c r="K7" s="313"/>
      <c r="L7" s="313"/>
      <c r="M7" s="514"/>
      <c r="N7" s="514"/>
      <c r="O7" s="515"/>
      <c r="P7" s="515"/>
      <c r="Q7" s="322"/>
      <c r="R7" s="313"/>
      <c r="U7" s="117"/>
      <c r="V7" s="323"/>
      <c r="W7" s="323"/>
      <c r="X7" s="323"/>
      <c r="Y7" s="323"/>
      <c r="Z7" s="514"/>
      <c r="AA7" s="514"/>
      <c r="AB7" s="114"/>
      <c r="AC7" s="324"/>
    </row>
    <row r="8" spans="1:31" s="115" customFormat="1" ht="24.95" customHeight="1" x14ac:dyDescent="0.25">
      <c r="A8" s="118"/>
      <c r="B8" s="325"/>
      <c r="C8" s="452" t="str">
        <f>RESUMO!B8</f>
        <v>Reforma e Adequação estruturais visando obtenção de AVCB para Hospital Estadual Porto Primavera</v>
      </c>
      <c r="D8" s="452"/>
      <c r="E8" s="452"/>
      <c r="F8" s="452"/>
      <c r="G8" s="452"/>
      <c r="H8" s="452"/>
      <c r="I8" s="452"/>
      <c r="J8" s="313"/>
      <c r="K8" s="313"/>
      <c r="L8" s="313"/>
      <c r="M8" s="313"/>
      <c r="N8" s="313"/>
      <c r="O8" s="313"/>
      <c r="P8" s="313"/>
      <c r="Q8" s="313"/>
      <c r="R8" s="313"/>
      <c r="U8" s="119"/>
      <c r="V8" s="120"/>
      <c r="W8" s="120"/>
      <c r="X8" s="120"/>
      <c r="Y8" s="120"/>
      <c r="Z8" s="120"/>
      <c r="AA8" s="120"/>
      <c r="AB8" s="120"/>
      <c r="AC8" s="327"/>
    </row>
    <row r="9" spans="1:31" s="115" customFormat="1" ht="24.95" customHeight="1" x14ac:dyDescent="0.25">
      <c r="A9" s="118"/>
      <c r="B9" s="325"/>
      <c r="C9" s="326" t="str">
        <f>RESUMO!B9</f>
        <v>Rua do Hospital, 135 - Porto Primavera - Rosana - SP</v>
      </c>
      <c r="D9" s="326"/>
      <c r="E9" s="326"/>
      <c r="F9" s="326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U9" s="119"/>
      <c r="V9" s="120"/>
      <c r="W9" s="120"/>
      <c r="X9" s="120"/>
      <c r="Y9" s="120"/>
      <c r="Z9" s="120"/>
      <c r="AA9" s="120"/>
      <c r="AB9" s="120"/>
      <c r="AC9" s="327"/>
    </row>
    <row r="10" spans="1:31" s="115" customFormat="1" ht="24.95" customHeight="1" x14ac:dyDescent="0.25">
      <c r="A10" s="118"/>
      <c r="B10" s="325"/>
      <c r="C10" s="314"/>
      <c r="D10" s="314"/>
      <c r="E10" s="314"/>
      <c r="F10" s="314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U10" s="119"/>
      <c r="V10" s="120"/>
      <c r="W10" s="120"/>
      <c r="X10" s="120"/>
      <c r="Y10" s="120"/>
      <c r="Z10" s="120"/>
      <c r="AA10" s="120"/>
      <c r="AB10" s="120"/>
      <c r="AC10" s="327"/>
    </row>
    <row r="11" spans="1:31" s="115" customFormat="1" ht="27" customHeight="1" x14ac:dyDescent="0.25">
      <c r="A11" s="118"/>
      <c r="B11" s="325"/>
      <c r="C11" s="328" t="s">
        <v>895</v>
      </c>
      <c r="D11" s="314"/>
      <c r="E11" s="314"/>
      <c r="F11" s="314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U11" s="119"/>
      <c r="V11" s="120"/>
      <c r="W11" s="120"/>
      <c r="X11" s="120"/>
      <c r="Y11" s="120"/>
      <c r="Z11" s="120"/>
      <c r="AA11" s="120"/>
      <c r="AB11" s="120"/>
      <c r="AC11" s="327"/>
    </row>
    <row r="12" spans="1:31" s="115" customFormat="1" ht="50.45" customHeight="1" thickBot="1" x14ac:dyDescent="0.3">
      <c r="A12" s="118"/>
      <c r="B12" s="329"/>
      <c r="C12" s="330"/>
      <c r="D12" s="330"/>
      <c r="E12" s="162" t="s">
        <v>896</v>
      </c>
      <c r="F12" s="162" t="s">
        <v>897</v>
      </c>
      <c r="G12" s="162" t="s">
        <v>898</v>
      </c>
      <c r="H12" s="162" t="s">
        <v>899</v>
      </c>
      <c r="I12" s="162" t="s">
        <v>900</v>
      </c>
      <c r="J12" s="162" t="s">
        <v>901</v>
      </c>
      <c r="K12" s="162" t="s">
        <v>902</v>
      </c>
      <c r="L12" s="162" t="s">
        <v>903</v>
      </c>
      <c r="M12" s="162" t="s">
        <v>904</v>
      </c>
      <c r="N12" s="162" t="s">
        <v>905</v>
      </c>
      <c r="O12" s="162" t="s">
        <v>906</v>
      </c>
      <c r="P12" s="162" t="s">
        <v>907</v>
      </c>
      <c r="Q12" s="162" t="s">
        <v>908</v>
      </c>
      <c r="R12" s="162" t="s">
        <v>909</v>
      </c>
      <c r="S12" s="162" t="s">
        <v>910</v>
      </c>
      <c r="T12" s="162" t="s">
        <v>911</v>
      </c>
      <c r="U12" s="162" t="s">
        <v>912</v>
      </c>
      <c r="V12" s="162" t="s">
        <v>913</v>
      </c>
      <c r="W12" s="162" t="s">
        <v>914</v>
      </c>
      <c r="X12" s="162" t="s">
        <v>915</v>
      </c>
      <c r="Y12" s="162" t="s">
        <v>916</v>
      </c>
      <c r="Z12" s="162" t="s">
        <v>917</v>
      </c>
      <c r="AA12" s="162" t="s">
        <v>918</v>
      </c>
      <c r="AB12" s="162" t="s">
        <v>919</v>
      </c>
      <c r="AC12" s="327"/>
    </row>
    <row r="13" spans="1:31" ht="32.450000000000003" customHeight="1" x14ac:dyDescent="0.25">
      <c r="B13" s="441" t="s">
        <v>662</v>
      </c>
      <c r="C13" s="438" t="s">
        <v>920</v>
      </c>
      <c r="D13" s="439" t="s">
        <v>921</v>
      </c>
      <c r="E13" s="440"/>
      <c r="F13" s="440"/>
      <c r="G13" s="440"/>
      <c r="H13" s="440"/>
      <c r="I13" s="440"/>
      <c r="J13" s="440"/>
      <c r="K13" s="440"/>
      <c r="L13" s="440"/>
      <c r="M13" s="440"/>
      <c r="N13" s="440"/>
      <c r="O13" s="440"/>
      <c r="P13" s="440"/>
      <c r="Q13" s="440"/>
      <c r="R13" s="440"/>
      <c r="S13" s="440"/>
      <c r="T13" s="440"/>
      <c r="U13" s="440"/>
      <c r="V13" s="440"/>
      <c r="W13" s="440"/>
      <c r="X13" s="440"/>
      <c r="Y13" s="440"/>
      <c r="Z13" s="440"/>
      <c r="AA13" s="440"/>
      <c r="AB13" s="440"/>
      <c r="AC13" s="442" t="s">
        <v>665</v>
      </c>
      <c r="AD13" s="297"/>
    </row>
    <row r="14" spans="1:31" ht="24.95" customHeight="1" x14ac:dyDescent="0.25">
      <c r="B14" s="504" t="str">
        <f>RESUMO!A16</f>
        <v>1.0</v>
      </c>
      <c r="C14" s="506" t="str">
        <f>RESUMO!B16</f>
        <v>SERVIÇO TÉCNICO ESPECIALIZADO</v>
      </c>
      <c r="D14" s="508">
        <f>RESUMO!C16</f>
        <v>0</v>
      </c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63"/>
    </row>
    <row r="15" spans="1:31" ht="24.95" customHeight="1" x14ac:dyDescent="0.25">
      <c r="B15" s="505"/>
      <c r="C15" s="516"/>
      <c r="D15" s="509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64"/>
      <c r="AD15" s="299"/>
      <c r="AE15" s="298"/>
    </row>
    <row r="16" spans="1:31" ht="24.95" customHeight="1" x14ac:dyDescent="0.25">
      <c r="B16" s="504" t="str">
        <f>RESUMO!A17</f>
        <v>2.0</v>
      </c>
      <c r="C16" s="506" t="str">
        <f>RESUMO!B17</f>
        <v>INICIO, APOIO E ADMINISTRAÇÃO DE OBRA</v>
      </c>
      <c r="D16" s="508">
        <f>RESUMO!C17</f>
        <v>0</v>
      </c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63"/>
      <c r="AD16" s="300"/>
    </row>
    <row r="17" spans="2:31" ht="24.95" customHeight="1" x14ac:dyDescent="0.25">
      <c r="B17" s="505"/>
      <c r="C17" s="516"/>
      <c r="D17" s="509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64"/>
      <c r="AD17" s="299"/>
      <c r="AE17" s="298"/>
    </row>
    <row r="18" spans="2:31" ht="24.95" customHeight="1" x14ac:dyDescent="0.25">
      <c r="B18" s="504" t="str">
        <f>RESUMO!A18</f>
        <v>3.0</v>
      </c>
      <c r="C18" s="506" t="str">
        <f>RESUMO!B18</f>
        <v>DEMOLIÇÃO  SEM REAPROVEITAMENTO / RETIRADA COM REAPROVEITAMENTO</v>
      </c>
      <c r="D18" s="508">
        <f>RESUMO!C18</f>
        <v>0</v>
      </c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63"/>
      <c r="AD18" s="300"/>
    </row>
    <row r="19" spans="2:31" ht="24.95" customHeight="1" x14ac:dyDescent="0.25">
      <c r="B19" s="505"/>
      <c r="C19" s="516"/>
      <c r="D19" s="509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64"/>
      <c r="AD19" s="299"/>
      <c r="AE19" s="298"/>
    </row>
    <row r="20" spans="2:31" ht="24.95" customHeight="1" x14ac:dyDescent="0.25">
      <c r="B20" s="504" t="str">
        <f>RESUMO!A19</f>
        <v>4.0</v>
      </c>
      <c r="C20" s="506" t="str">
        <f>RESUMO!B19</f>
        <v>FUNDAÇÃO E ESTRUTURA</v>
      </c>
      <c r="D20" s="508">
        <f>RESUMO!C19</f>
        <v>0</v>
      </c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63"/>
      <c r="AD20" s="300"/>
    </row>
    <row r="21" spans="2:31" ht="24.95" customHeight="1" x14ac:dyDescent="0.25">
      <c r="B21" s="505"/>
      <c r="C21" s="516"/>
      <c r="D21" s="509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64"/>
      <c r="AD21" s="299"/>
      <c r="AE21" s="298"/>
    </row>
    <row r="22" spans="2:31" ht="24.95" customHeight="1" x14ac:dyDescent="0.25">
      <c r="B22" s="504" t="str">
        <f>RESUMO!A20</f>
        <v>5.0</v>
      </c>
      <c r="C22" s="506" t="str">
        <f>RESUMO!B20</f>
        <v>ALVENARIA E ELEMENTO DIVISOR/COBERTURA</v>
      </c>
      <c r="D22" s="508">
        <f>RESUMO!C20</f>
        <v>0</v>
      </c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63"/>
      <c r="AD22" s="300"/>
    </row>
    <row r="23" spans="2:31" ht="24.95" customHeight="1" x14ac:dyDescent="0.25">
      <c r="B23" s="505"/>
      <c r="C23" s="516"/>
      <c r="D23" s="509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64"/>
      <c r="AD23" s="299"/>
      <c r="AE23" s="298"/>
    </row>
    <row r="24" spans="2:31" ht="24.95" customHeight="1" x14ac:dyDescent="0.25">
      <c r="B24" s="504" t="str">
        <f>RESUMO!A21</f>
        <v>6.0</v>
      </c>
      <c r="C24" s="506" t="str">
        <f>RESUMO!B21</f>
        <v>REVESTIMENTOS PAREDES</v>
      </c>
      <c r="D24" s="508">
        <f>RESUMO!C21</f>
        <v>0</v>
      </c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63"/>
      <c r="AD24" s="300"/>
    </row>
    <row r="25" spans="2:31" ht="24.95" customHeight="1" x14ac:dyDescent="0.25">
      <c r="B25" s="505"/>
      <c r="C25" s="516"/>
      <c r="D25" s="509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64"/>
      <c r="AD25" s="299"/>
      <c r="AE25" s="298"/>
    </row>
    <row r="26" spans="2:31" ht="24.95" customHeight="1" x14ac:dyDescent="0.25">
      <c r="B26" s="504" t="str">
        <f>RESUMO!A22</f>
        <v>7.0</v>
      </c>
      <c r="C26" s="506" t="str">
        <f>RESUMO!B22</f>
        <v xml:space="preserve">REVESTIMENTOS PISOS </v>
      </c>
      <c r="D26" s="508">
        <f>RESUMO!C22</f>
        <v>0</v>
      </c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63"/>
      <c r="AD26" s="300"/>
    </row>
    <row r="27" spans="2:31" ht="24.95" customHeight="1" x14ac:dyDescent="0.25">
      <c r="B27" s="505"/>
      <c r="C27" s="516"/>
      <c r="D27" s="509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64"/>
      <c r="AD27" s="299"/>
      <c r="AE27" s="298"/>
    </row>
    <row r="28" spans="2:31" ht="24.95" customHeight="1" x14ac:dyDescent="0.25">
      <c r="B28" s="504" t="str">
        <f>RESUMO!A23</f>
        <v>8.0</v>
      </c>
      <c r="C28" s="506" t="str">
        <f>RESUMO!B23</f>
        <v>FORRO</v>
      </c>
      <c r="D28" s="508">
        <f>RESUMO!C23</f>
        <v>0</v>
      </c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63"/>
      <c r="AD28" s="300"/>
    </row>
    <row r="29" spans="2:31" ht="24.95" customHeight="1" x14ac:dyDescent="0.25">
      <c r="B29" s="505"/>
      <c r="C29" s="516"/>
      <c r="D29" s="509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64"/>
      <c r="AD29" s="299"/>
      <c r="AE29" s="298"/>
    </row>
    <row r="30" spans="2:31" ht="24.95" customHeight="1" x14ac:dyDescent="0.25">
      <c r="B30" s="504" t="str">
        <f>RESUMO!A24</f>
        <v>9.0</v>
      </c>
      <c r="C30" s="506" t="str">
        <f>RESUMO!B24</f>
        <v>ESQUADRIAS, BRISES, PORTAS, MARCENARIAS, VIDROS, CORRIMÃO</v>
      </c>
      <c r="D30" s="508">
        <f>RESUMO!C24</f>
        <v>0</v>
      </c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63"/>
      <c r="AD30" s="300"/>
    </row>
    <row r="31" spans="2:31" ht="24.95" customHeight="1" x14ac:dyDescent="0.25">
      <c r="B31" s="505"/>
      <c r="C31" s="516"/>
      <c r="D31" s="509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64"/>
      <c r="AD31" s="299"/>
      <c r="AE31" s="298"/>
    </row>
    <row r="32" spans="2:31" ht="24.95" customHeight="1" x14ac:dyDescent="0.25">
      <c r="B32" s="504" t="str">
        <f>RESUMO!A25</f>
        <v>10.0</v>
      </c>
      <c r="C32" s="506" t="str">
        <f>RESUMO!B25</f>
        <v>IMPERMEABILIZAÇÃO,PROTEÇÃO E JUNTA</v>
      </c>
      <c r="D32" s="508">
        <f>RESUMO!C25</f>
        <v>0</v>
      </c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63"/>
      <c r="AD32" s="300"/>
    </row>
    <row r="33" spans="2:31" ht="24.95" customHeight="1" x14ac:dyDescent="0.25">
      <c r="B33" s="505"/>
      <c r="C33" s="516"/>
      <c r="D33" s="509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64"/>
      <c r="AD33" s="299"/>
      <c r="AE33" s="298"/>
    </row>
    <row r="34" spans="2:31" ht="24.95" customHeight="1" x14ac:dyDescent="0.25">
      <c r="B34" s="504" t="str">
        <f>RESUMO!A26</f>
        <v>11.0</v>
      </c>
      <c r="C34" s="506" t="str">
        <f>RESUMO!B26</f>
        <v>INSERTES METALICOS</v>
      </c>
      <c r="D34" s="508">
        <f>RESUMO!C26</f>
        <v>0</v>
      </c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63"/>
      <c r="AD34" s="300"/>
    </row>
    <row r="35" spans="2:31" ht="24.95" customHeight="1" x14ac:dyDescent="0.25">
      <c r="B35" s="505"/>
      <c r="C35" s="516"/>
      <c r="D35" s="509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64"/>
      <c r="AD35" s="299"/>
      <c r="AE35" s="298"/>
    </row>
    <row r="36" spans="2:31" ht="24.95" customHeight="1" x14ac:dyDescent="0.25">
      <c r="B36" s="504" t="str">
        <f>RESUMO!A27</f>
        <v>12.0</v>
      </c>
      <c r="C36" s="506" t="str">
        <f>RESUMO!B27</f>
        <v>COBERTURAS E/OU MARQUISES</v>
      </c>
      <c r="D36" s="508">
        <f>RESUMO!C27</f>
        <v>0</v>
      </c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63"/>
      <c r="AD36" s="300"/>
    </row>
    <row r="37" spans="2:31" ht="24.95" customHeight="1" x14ac:dyDescent="0.25">
      <c r="B37" s="505"/>
      <c r="C37" s="516"/>
      <c r="D37" s="509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64"/>
      <c r="AD37" s="299"/>
      <c r="AE37" s="298"/>
    </row>
    <row r="38" spans="2:31" ht="24.95" customHeight="1" x14ac:dyDescent="0.25">
      <c r="B38" s="504" t="str">
        <f>RESUMO!A28</f>
        <v>13.0</v>
      </c>
      <c r="C38" s="506" t="str">
        <f>RESUMO!B28</f>
        <v>PINTURA</v>
      </c>
      <c r="D38" s="508">
        <f>RESUMO!C28</f>
        <v>0</v>
      </c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63"/>
      <c r="AD38" s="300"/>
    </row>
    <row r="39" spans="2:31" ht="24.95" customHeight="1" x14ac:dyDescent="0.25">
      <c r="B39" s="505"/>
      <c r="C39" s="516"/>
      <c r="D39" s="509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64"/>
      <c r="AD39" s="299"/>
      <c r="AE39" s="298"/>
    </row>
    <row r="40" spans="2:31" ht="24.95" customHeight="1" x14ac:dyDescent="0.25">
      <c r="B40" s="504" t="str">
        <f>RESUMO!A29</f>
        <v>14.0</v>
      </c>
      <c r="C40" s="506" t="str">
        <f>RESUMO!B29</f>
        <v>INSTALAÇÕES ELÉTRICAS,ELÉTRICAS ESPECIAIS E ELETRÔNICA</v>
      </c>
      <c r="D40" s="508">
        <f>RESUMO!C29</f>
        <v>0</v>
      </c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63"/>
      <c r="AD40" s="300"/>
    </row>
    <row r="41" spans="2:31" ht="24.95" customHeight="1" x14ac:dyDescent="0.25">
      <c r="B41" s="505"/>
      <c r="C41" s="516"/>
      <c r="D41" s="509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64"/>
      <c r="AD41" s="299"/>
      <c r="AE41" s="298"/>
    </row>
    <row r="42" spans="2:31" ht="24.95" customHeight="1" x14ac:dyDescent="0.25">
      <c r="B42" s="504" t="str">
        <f>RESUMO!A30</f>
        <v>15.0</v>
      </c>
      <c r="C42" s="506" t="str">
        <f>RESUMO!B30</f>
        <v>SPDA - SISTEMA DE PROTEÇÃO CONTRA DESCARGAS ATMOSFERICAS</v>
      </c>
      <c r="D42" s="508">
        <f>RESUMO!C30</f>
        <v>0</v>
      </c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63"/>
      <c r="AD42" s="300"/>
    </row>
    <row r="43" spans="2:31" ht="24.95" customHeight="1" x14ac:dyDescent="0.25">
      <c r="B43" s="505"/>
      <c r="C43" s="516"/>
      <c r="D43" s="509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64"/>
      <c r="AD43" s="299"/>
      <c r="AE43" s="298"/>
    </row>
    <row r="44" spans="2:31" ht="24.95" customHeight="1" x14ac:dyDescent="0.25">
      <c r="B44" s="504" t="str">
        <f>RESUMO!A31</f>
        <v>16.0</v>
      </c>
      <c r="C44" s="506" t="str">
        <f>RESUMO!B31</f>
        <v>INSTALAÇÕES HIDRAULICAS</v>
      </c>
      <c r="D44" s="508">
        <f>RESUMO!C31</f>
        <v>0</v>
      </c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63"/>
      <c r="AD44" s="300"/>
    </row>
    <row r="45" spans="2:31" ht="24.95" customHeight="1" x14ac:dyDescent="0.25">
      <c r="B45" s="505"/>
      <c r="C45" s="516"/>
      <c r="D45" s="509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64"/>
      <c r="AD45" s="299"/>
      <c r="AE45" s="298"/>
    </row>
    <row r="46" spans="2:31" ht="24.95" customHeight="1" x14ac:dyDescent="0.25">
      <c r="B46" s="504" t="str">
        <f>RESUMO!A32</f>
        <v>17.0</v>
      </c>
      <c r="C46" s="506" t="str">
        <f>RESUMO!B32</f>
        <v>DETECÇÃO,COMBATE E PREVENÇÃO Á INCENDIO</v>
      </c>
      <c r="D46" s="508">
        <f>RESUMO!C32</f>
        <v>0</v>
      </c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63"/>
      <c r="AD46" s="300"/>
    </row>
    <row r="47" spans="2:31" ht="24.95" customHeight="1" x14ac:dyDescent="0.25">
      <c r="B47" s="505"/>
      <c r="C47" s="516"/>
      <c r="D47" s="509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64"/>
      <c r="AD47" s="299"/>
      <c r="AE47" s="298"/>
    </row>
    <row r="48" spans="2:31" ht="24.95" customHeight="1" x14ac:dyDescent="0.25">
      <c r="B48" s="504" t="str">
        <f>RESUMO!A33</f>
        <v>18.0</v>
      </c>
      <c r="C48" s="506" t="str">
        <f>RESUMO!B33</f>
        <v>PAVIMENTAÇÃO E PASSEIO</v>
      </c>
      <c r="D48" s="508">
        <f>RESUMO!C33</f>
        <v>0</v>
      </c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63"/>
      <c r="AD48" s="300"/>
    </row>
    <row r="49" spans="2:31" ht="24.95" customHeight="1" x14ac:dyDescent="0.25">
      <c r="B49" s="505"/>
      <c r="C49" s="516"/>
      <c r="D49" s="509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64"/>
      <c r="AD49" s="299"/>
      <c r="AE49" s="298"/>
    </row>
    <row r="50" spans="2:31" ht="24.95" customHeight="1" x14ac:dyDescent="0.25">
      <c r="B50" s="504" t="str">
        <f>RESUMO!A34</f>
        <v>19.0</v>
      </c>
      <c r="C50" s="506" t="str">
        <f>RESUMO!B34</f>
        <v>TELEFONIA,LOGICA E TRANSMISSÃO DE DADOS,EQUIPAMENTOS E SISTEMA</v>
      </c>
      <c r="D50" s="508">
        <f>RESUMO!C34</f>
        <v>0</v>
      </c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63"/>
      <c r="AD50" s="300"/>
    </row>
    <row r="51" spans="2:31" ht="24.95" customHeight="1" x14ac:dyDescent="0.25">
      <c r="B51" s="505"/>
      <c r="C51" s="516"/>
      <c r="D51" s="509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64"/>
      <c r="AD51" s="299"/>
      <c r="AE51" s="298"/>
    </row>
    <row r="52" spans="2:31" ht="24.95" customHeight="1" x14ac:dyDescent="0.25">
      <c r="B52" s="517" t="str">
        <f>RESUMO!A35</f>
        <v>20.0</v>
      </c>
      <c r="C52" s="506" t="str">
        <f>RESUMO!B35</f>
        <v>LIMPEZA E ARREMATE</v>
      </c>
      <c r="D52" s="508">
        <f>RESUMO!C35</f>
        <v>0</v>
      </c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63"/>
      <c r="AD52" s="300"/>
    </row>
    <row r="53" spans="2:31" ht="24.95" customHeight="1" x14ac:dyDescent="0.25">
      <c r="B53" s="518"/>
      <c r="C53" s="507"/>
      <c r="D53" s="519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64"/>
      <c r="AD53" s="299"/>
      <c r="AE53" s="298"/>
    </row>
    <row r="54" spans="2:31" ht="24.95" customHeight="1" x14ac:dyDescent="0.25">
      <c r="B54" s="504" t="str">
        <f>RESUMO!A36</f>
        <v>21.0</v>
      </c>
      <c r="C54" s="506" t="str">
        <f>RESUMO!B36</f>
        <v>CONFORTO MECANICO,EQUIPAMENTOS E SISTEMAS</v>
      </c>
      <c r="D54" s="508">
        <f>RESUMO!C36</f>
        <v>0</v>
      </c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63"/>
      <c r="AD54" s="300"/>
    </row>
    <row r="55" spans="2:31" ht="24.95" customHeight="1" x14ac:dyDescent="0.25">
      <c r="B55" s="505"/>
      <c r="C55" s="507"/>
      <c r="D55" s="509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64"/>
      <c r="AD55" s="299"/>
      <c r="AE55" s="298"/>
    </row>
    <row r="56" spans="2:31" ht="24.95" customHeight="1" x14ac:dyDescent="0.25">
      <c r="B56" s="504" t="str">
        <f>RESUMO!A37</f>
        <v>22.0</v>
      </c>
      <c r="C56" s="506" t="str">
        <f>RESUMO!B37</f>
        <v xml:space="preserve"> COMUNICAÇÃO VISUAL</v>
      </c>
      <c r="D56" s="508">
        <f>RESUMO!C37</f>
        <v>0</v>
      </c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63"/>
      <c r="AD56" s="300"/>
    </row>
    <row r="57" spans="2:31" ht="24.95" customHeight="1" x14ac:dyDescent="0.25">
      <c r="B57" s="505"/>
      <c r="C57" s="507"/>
      <c r="D57" s="509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64"/>
      <c r="AD57" s="299"/>
      <c r="AE57" s="298"/>
    </row>
    <row r="58" spans="2:31" ht="24.95" customHeight="1" x14ac:dyDescent="0.25">
      <c r="B58" s="504" t="str">
        <f>RESUMO!A38</f>
        <v>23.0</v>
      </c>
      <c r="C58" s="506" t="str">
        <f>RESUMO!B38</f>
        <v>SUBESTAÇÃO /TRANSFORMAÇÃO DE ENERGIA</v>
      </c>
      <c r="D58" s="508">
        <f>RESUMO!C38</f>
        <v>0</v>
      </c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63"/>
      <c r="AD58" s="300"/>
    </row>
    <row r="59" spans="2:31" ht="24.95" customHeight="1" thickBot="1" x14ac:dyDescent="0.3">
      <c r="B59" s="505"/>
      <c r="C59" s="507"/>
      <c r="D59" s="509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64"/>
      <c r="AD59" s="299"/>
      <c r="AE59" s="298"/>
    </row>
    <row r="60" spans="2:31" ht="24.95" customHeight="1" thickBot="1" x14ac:dyDescent="0.3">
      <c r="B60" s="520" t="s">
        <v>890</v>
      </c>
      <c r="C60" s="122" t="s">
        <v>665</v>
      </c>
      <c r="D60" s="123">
        <f>SUM(D14:D59)</f>
        <v>0</v>
      </c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</row>
    <row r="61" spans="2:31" ht="24.95" customHeight="1" thickBot="1" x14ac:dyDescent="0.3">
      <c r="B61" s="521"/>
      <c r="C61" s="124">
        <v>0.22120000000000001</v>
      </c>
      <c r="D61" s="125">
        <f>ROUND(D60*C61,2)</f>
        <v>0</v>
      </c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</row>
    <row r="62" spans="2:31" ht="24.95" customHeight="1" thickBot="1" x14ac:dyDescent="0.3">
      <c r="B62" s="521"/>
      <c r="C62" s="126" t="s">
        <v>666</v>
      </c>
      <c r="D62" s="127">
        <f>D61+D60</f>
        <v>0</v>
      </c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86">
        <f>D62-AC62</f>
        <v>0</v>
      </c>
    </row>
    <row r="63" spans="2:31" ht="24.95" customHeight="1" thickBot="1" x14ac:dyDescent="0.3">
      <c r="B63" s="522"/>
      <c r="C63" s="128" t="s">
        <v>922</v>
      </c>
      <c r="D63" s="129">
        <f>D62</f>
        <v>0</v>
      </c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65"/>
    </row>
    <row r="64" spans="2:31" ht="24.95" customHeight="1" x14ac:dyDescent="0.25">
      <c r="B64" s="523" t="str">
        <f>RESUMO!A45</f>
        <v>24.0</v>
      </c>
      <c r="C64" s="524" t="str">
        <f>RESUMO!B45</f>
        <v>EQUIPAMENTOS E SISTEMAS ESPECIAIS</v>
      </c>
      <c r="D64" s="526">
        <f>RESUMO!C45</f>
        <v>0</v>
      </c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63"/>
    </row>
    <row r="65" spans="1:31" ht="24.95" customHeight="1" x14ac:dyDescent="0.25">
      <c r="B65" s="523"/>
      <c r="C65" s="525"/>
      <c r="D65" s="52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436"/>
      <c r="AD65" s="86">
        <f>D64-AC65</f>
        <v>0</v>
      </c>
    </row>
    <row r="66" spans="1:31" ht="24.95" customHeight="1" thickBot="1" x14ac:dyDescent="0.3">
      <c r="B66" s="166"/>
      <c r="C66" s="131"/>
      <c r="D66" s="131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67"/>
    </row>
    <row r="67" spans="1:31" ht="24.95" customHeight="1" thickBot="1" x14ac:dyDescent="0.3">
      <c r="B67" s="520" t="s">
        <v>890</v>
      </c>
      <c r="C67" s="122" t="s">
        <v>665</v>
      </c>
      <c r="D67" s="123">
        <f>SUM(D64:D66)</f>
        <v>0</v>
      </c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</row>
    <row r="68" spans="1:31" ht="24.95" customHeight="1" thickBot="1" x14ac:dyDescent="0.3">
      <c r="B68" s="521"/>
      <c r="C68" s="124">
        <v>0.14019999999999999</v>
      </c>
      <c r="D68" s="125">
        <f>ROUND(D67*C68,2)</f>
        <v>0</v>
      </c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</row>
    <row r="69" spans="1:31" ht="24.95" customHeight="1" thickBot="1" x14ac:dyDescent="0.3">
      <c r="B69" s="521"/>
      <c r="C69" s="126" t="s">
        <v>666</v>
      </c>
      <c r="D69" s="127">
        <f>D68+D67</f>
        <v>0</v>
      </c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</row>
    <row r="70" spans="1:31" ht="24.95" customHeight="1" thickBot="1" x14ac:dyDescent="0.3">
      <c r="B70" s="522"/>
      <c r="C70" s="128" t="s">
        <v>922</v>
      </c>
      <c r="D70" s="129">
        <f>D69</f>
        <v>0</v>
      </c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65"/>
    </row>
    <row r="71" spans="1:31" ht="24.95" customHeight="1" x14ac:dyDescent="0.25">
      <c r="B71" s="168"/>
      <c r="C71" s="130"/>
      <c r="D71" s="155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/>
      <c r="AA71" s="157"/>
      <c r="AB71" s="157"/>
      <c r="AC71" s="169"/>
    </row>
    <row r="72" spans="1:31" s="134" customFormat="1" ht="24.95" customHeight="1" x14ac:dyDescent="0.25">
      <c r="A72" s="132"/>
      <c r="B72" s="528" t="str">
        <f>RESUMO!A51</f>
        <v>25.0</v>
      </c>
      <c r="C72" s="133" t="str">
        <f>RESUMO!B51</f>
        <v>ADMINISTRAÇÃO LOCAL</v>
      </c>
      <c r="D72" s="508">
        <f>RESUMO!C53</f>
        <v>0</v>
      </c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  <c r="AB72" s="159"/>
      <c r="AC72" s="170"/>
      <c r="AD72" s="423"/>
      <c r="AE72" s="424"/>
    </row>
    <row r="73" spans="1:31" s="134" customFormat="1" ht="24.95" customHeight="1" thickBot="1" x14ac:dyDescent="0.25">
      <c r="A73" s="132"/>
      <c r="B73" s="528"/>
      <c r="C73" s="135">
        <v>6.2300000000000001E-2</v>
      </c>
      <c r="D73" s="529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437"/>
      <c r="AD73" s="86"/>
    </row>
    <row r="74" spans="1:31" s="134" customFormat="1" ht="24.95" customHeight="1" thickBot="1" x14ac:dyDescent="0.3">
      <c r="A74" s="132"/>
      <c r="B74" s="520" t="s">
        <v>890</v>
      </c>
      <c r="C74" s="136" t="s">
        <v>665</v>
      </c>
      <c r="D74" s="123">
        <f>SUM(D72:D73)</f>
        <v>0</v>
      </c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73"/>
    </row>
    <row r="75" spans="1:31" s="134" customFormat="1" ht="24.95" customHeight="1" thickBot="1" x14ac:dyDescent="0.3">
      <c r="A75" s="132"/>
      <c r="B75" s="522"/>
      <c r="C75" s="137" t="s">
        <v>666</v>
      </c>
      <c r="D75" s="138">
        <f>D74+D70+D63</f>
        <v>0</v>
      </c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72"/>
    </row>
    <row r="76" spans="1:31" s="134" customFormat="1" ht="24.95" customHeight="1" thickBot="1" x14ac:dyDescent="0.3">
      <c r="A76" s="132"/>
      <c r="B76" s="171"/>
      <c r="C76" s="425" t="s">
        <v>923</v>
      </c>
      <c r="D76" s="426"/>
      <c r="E76" s="427"/>
      <c r="F76" s="427"/>
      <c r="G76" s="427"/>
      <c r="H76" s="427"/>
      <c r="I76" s="427"/>
      <c r="J76" s="427"/>
      <c r="K76" s="427"/>
      <c r="L76" s="427"/>
      <c r="M76" s="427"/>
      <c r="N76" s="427"/>
      <c r="O76" s="427"/>
      <c r="P76" s="427"/>
      <c r="Q76" s="427"/>
      <c r="R76" s="427"/>
      <c r="S76" s="427"/>
      <c r="T76" s="427"/>
      <c r="U76" s="427"/>
      <c r="V76" s="427"/>
      <c r="W76" s="427"/>
      <c r="X76" s="427"/>
      <c r="Y76" s="427"/>
      <c r="Z76" s="427"/>
      <c r="AA76" s="427"/>
      <c r="AB76" s="427"/>
      <c r="AC76" s="428"/>
    </row>
    <row r="78" spans="1:31" x14ac:dyDescent="0.25">
      <c r="Q78" s="140"/>
      <c r="Y78" s="140"/>
      <c r="Z78" s="140"/>
      <c r="AB78" s="174"/>
      <c r="AC78" s="140"/>
    </row>
    <row r="79" spans="1:31" x14ac:dyDescent="0.25">
      <c r="D79" s="142"/>
      <c r="G79" s="139"/>
      <c r="H79" s="139"/>
      <c r="V79" s="140"/>
      <c r="X79" s="140"/>
      <c r="AB79" s="86"/>
      <c r="AC79" s="142"/>
    </row>
    <row r="80" spans="1:31" x14ac:dyDescent="0.25">
      <c r="D80" s="142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2"/>
    </row>
    <row r="81" spans="4:29" x14ac:dyDescent="0.25">
      <c r="D81" s="142"/>
      <c r="F81" s="141"/>
      <c r="V81" s="139"/>
      <c r="AC81" s="142"/>
    </row>
    <row r="82" spans="4:29" x14ac:dyDescent="0.25">
      <c r="D82" s="142"/>
      <c r="F82" s="143"/>
      <c r="AB82" s="142"/>
      <c r="AC82" s="142"/>
    </row>
    <row r="83" spans="4:29" x14ac:dyDescent="0.25">
      <c r="D83" s="142"/>
      <c r="E83" s="113"/>
      <c r="F83" s="144"/>
      <c r="V83" s="141"/>
    </row>
    <row r="88" spans="4:29" x14ac:dyDescent="0.25">
      <c r="D88" s="142"/>
      <c r="E88" s="141"/>
    </row>
  </sheetData>
  <mergeCells count="85">
    <mergeCell ref="B60:B63"/>
    <mergeCell ref="B64:B65"/>
    <mergeCell ref="C64:C65"/>
    <mergeCell ref="D64:D65"/>
    <mergeCell ref="B74:B75"/>
    <mergeCell ref="B67:B70"/>
    <mergeCell ref="B72:B73"/>
    <mergeCell ref="D72:D73"/>
    <mergeCell ref="B50:B51"/>
    <mergeCell ref="C50:C51"/>
    <mergeCell ref="D50:D51"/>
    <mergeCell ref="B52:B53"/>
    <mergeCell ref="C52:C53"/>
    <mergeCell ref="D52:D53"/>
    <mergeCell ref="B46:B47"/>
    <mergeCell ref="C46:C47"/>
    <mergeCell ref="D46:D47"/>
    <mergeCell ref="B48:B49"/>
    <mergeCell ref="C48:C49"/>
    <mergeCell ref="D48:D49"/>
    <mergeCell ref="B42:B43"/>
    <mergeCell ref="C42:C43"/>
    <mergeCell ref="D42:D43"/>
    <mergeCell ref="B44:B45"/>
    <mergeCell ref="C44:C45"/>
    <mergeCell ref="D44:D45"/>
    <mergeCell ref="B38:B39"/>
    <mergeCell ref="C38:C39"/>
    <mergeCell ref="D38:D39"/>
    <mergeCell ref="B40:B41"/>
    <mergeCell ref="C40:C41"/>
    <mergeCell ref="D40:D41"/>
    <mergeCell ref="B34:B35"/>
    <mergeCell ref="C34:C35"/>
    <mergeCell ref="D34:D35"/>
    <mergeCell ref="B36:B37"/>
    <mergeCell ref="C36:C37"/>
    <mergeCell ref="D36:D37"/>
    <mergeCell ref="B30:B31"/>
    <mergeCell ref="C30:C31"/>
    <mergeCell ref="D30:D31"/>
    <mergeCell ref="B32:B33"/>
    <mergeCell ref="C32:C33"/>
    <mergeCell ref="D32:D33"/>
    <mergeCell ref="B26:B27"/>
    <mergeCell ref="C26:C27"/>
    <mergeCell ref="D26:D27"/>
    <mergeCell ref="B28:B29"/>
    <mergeCell ref="C28:C29"/>
    <mergeCell ref="D28:D29"/>
    <mergeCell ref="B22:B23"/>
    <mergeCell ref="C22:C23"/>
    <mergeCell ref="D22:D23"/>
    <mergeCell ref="B24:B25"/>
    <mergeCell ref="C24:C25"/>
    <mergeCell ref="D24:D25"/>
    <mergeCell ref="B18:B19"/>
    <mergeCell ref="C18:C19"/>
    <mergeCell ref="D18:D19"/>
    <mergeCell ref="B20:B21"/>
    <mergeCell ref="C20:C21"/>
    <mergeCell ref="D20:D21"/>
    <mergeCell ref="B14:B15"/>
    <mergeCell ref="C14:C15"/>
    <mergeCell ref="D14:D15"/>
    <mergeCell ref="B16:B17"/>
    <mergeCell ref="C16:C17"/>
    <mergeCell ref="D16:D17"/>
    <mergeCell ref="C1:D1"/>
    <mergeCell ref="M1:N1"/>
    <mergeCell ref="O1:P1"/>
    <mergeCell ref="Z1:AA1"/>
    <mergeCell ref="C7:D7"/>
    <mergeCell ref="M7:N7"/>
    <mergeCell ref="O7:P7"/>
    <mergeCell ref="Z7:AA7"/>
    <mergeCell ref="B58:B59"/>
    <mergeCell ref="C58:C59"/>
    <mergeCell ref="D58:D59"/>
    <mergeCell ref="B54:B55"/>
    <mergeCell ref="C54:C55"/>
    <mergeCell ref="D54:D55"/>
    <mergeCell ref="B56:B57"/>
    <mergeCell ref="C56:C57"/>
    <mergeCell ref="D56:D57"/>
  </mergeCells>
  <conditionalFormatting sqref="E15:AB15">
    <cfRule type="cellIs" dxfId="25" priority="53" stopIfTrue="1" operator="greaterThan">
      <formula>0</formula>
    </cfRule>
  </conditionalFormatting>
  <conditionalFormatting sqref="E17:AB17">
    <cfRule type="cellIs" dxfId="24" priority="56" stopIfTrue="1" operator="greaterThan">
      <formula>0</formula>
    </cfRule>
  </conditionalFormatting>
  <conditionalFormatting sqref="E19:AB19">
    <cfRule type="cellIs" dxfId="23" priority="15" stopIfTrue="1" operator="greaterThan">
      <formula>0</formula>
    </cfRule>
  </conditionalFormatting>
  <conditionalFormatting sqref="E21:AB21">
    <cfRule type="cellIs" dxfId="22" priority="54" stopIfTrue="1" operator="greaterThan">
      <formula>0</formula>
    </cfRule>
  </conditionalFormatting>
  <conditionalFormatting sqref="E23:AB23">
    <cfRule type="cellIs" dxfId="21" priority="51" stopIfTrue="1" operator="greaterThan">
      <formula>0</formula>
    </cfRule>
  </conditionalFormatting>
  <conditionalFormatting sqref="E25:AB25">
    <cfRule type="cellIs" dxfId="20" priority="55" stopIfTrue="1" operator="greaterThan">
      <formula>0</formula>
    </cfRule>
  </conditionalFormatting>
  <conditionalFormatting sqref="E27:AB27">
    <cfRule type="cellIs" dxfId="19" priority="50" stopIfTrue="1" operator="greaterThan">
      <formula>0</formula>
    </cfRule>
  </conditionalFormatting>
  <conditionalFormatting sqref="E29:AB29">
    <cfRule type="cellIs" dxfId="18" priority="49" stopIfTrue="1" operator="greaterThan">
      <formula>0</formula>
    </cfRule>
  </conditionalFormatting>
  <conditionalFormatting sqref="E31:AB31">
    <cfRule type="cellIs" dxfId="17" priority="13" stopIfTrue="1" operator="greaterThan">
      <formula>0</formula>
    </cfRule>
  </conditionalFormatting>
  <conditionalFormatting sqref="E33:AB33">
    <cfRule type="cellIs" dxfId="16" priority="12" stopIfTrue="1" operator="greaterThan">
      <formula>0</formula>
    </cfRule>
  </conditionalFormatting>
  <conditionalFormatting sqref="E35:AB35">
    <cfRule type="cellIs" dxfId="15" priority="11" stopIfTrue="1" operator="greaterThan">
      <formula>0</formula>
    </cfRule>
  </conditionalFormatting>
  <conditionalFormatting sqref="E37:AB37">
    <cfRule type="cellIs" dxfId="14" priority="47" stopIfTrue="1" operator="greaterThan">
      <formula>0</formula>
    </cfRule>
  </conditionalFormatting>
  <conditionalFormatting sqref="E39:AB39">
    <cfRule type="cellIs" dxfId="13" priority="48" stopIfTrue="1" operator="greaterThan">
      <formula>0</formula>
    </cfRule>
  </conditionalFormatting>
  <conditionalFormatting sqref="E41:AB41">
    <cfRule type="cellIs" dxfId="12" priority="46" stopIfTrue="1" operator="greaterThan">
      <formula>0</formula>
    </cfRule>
  </conditionalFormatting>
  <conditionalFormatting sqref="E43:AB43">
    <cfRule type="cellIs" dxfId="11" priority="42" stopIfTrue="1" operator="greaterThan">
      <formula>0</formula>
    </cfRule>
  </conditionalFormatting>
  <conditionalFormatting sqref="E45:AB45">
    <cfRule type="cellIs" dxfId="10" priority="41" stopIfTrue="1" operator="greaterThan">
      <formula>0</formula>
    </cfRule>
  </conditionalFormatting>
  <conditionalFormatting sqref="E47:AB47">
    <cfRule type="cellIs" dxfId="9" priority="57" stopIfTrue="1" operator="greaterThan">
      <formula>0</formula>
    </cfRule>
  </conditionalFormatting>
  <conditionalFormatting sqref="E49:AB49">
    <cfRule type="cellIs" dxfId="8" priority="30" stopIfTrue="1" operator="greaterThan">
      <formula>0</formula>
    </cfRule>
  </conditionalFormatting>
  <conditionalFormatting sqref="E51:AB51">
    <cfRule type="cellIs" dxfId="7" priority="10" stopIfTrue="1" operator="greaterThan">
      <formula>0</formula>
    </cfRule>
  </conditionalFormatting>
  <conditionalFormatting sqref="E53:AB53">
    <cfRule type="cellIs" dxfId="6" priority="8" stopIfTrue="1" operator="greaterThan">
      <formula>0</formula>
    </cfRule>
  </conditionalFormatting>
  <conditionalFormatting sqref="E55:AB55">
    <cfRule type="cellIs" dxfId="5" priority="19" stopIfTrue="1" operator="greaterThan">
      <formula>0</formula>
    </cfRule>
  </conditionalFormatting>
  <conditionalFormatting sqref="E57:AB57">
    <cfRule type="cellIs" dxfId="4" priority="7" stopIfTrue="1" operator="greaterThan">
      <formula>0</formula>
    </cfRule>
  </conditionalFormatting>
  <conditionalFormatting sqref="E59:AB59">
    <cfRule type="cellIs" dxfId="3" priority="4" stopIfTrue="1" operator="greaterThan">
      <formula>0</formula>
    </cfRule>
  </conditionalFormatting>
  <conditionalFormatting sqref="E73:AB73">
    <cfRule type="cellIs" dxfId="2" priority="33" stopIfTrue="1" operator="greaterThan">
      <formula>0</formula>
    </cfRule>
  </conditionalFormatting>
  <conditionalFormatting sqref="E65:AC65">
    <cfRule type="cellIs" dxfId="1" priority="1" stopIfTrue="1" operator="greaterThan">
      <formula>0</formula>
    </cfRule>
  </conditionalFormatting>
  <conditionalFormatting sqref="E71:AC71">
    <cfRule type="cellIs" dxfId="0" priority="34" stopIfTrue="1" operator="greaterThan">
      <formula>0</formula>
    </cfRule>
  </conditionalFormatting>
  <printOptions horizontalCentered="1" verticalCentered="1"/>
  <pageMargins left="0.23622047244094491" right="0.19685039370078741" top="0.55118110236220474" bottom="0.55118110236220474" header="0.31496062992125984" footer="0.31496062992125984"/>
  <pageSetup paperSize="8" scale="3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PLAN.PP</vt:lpstr>
      <vt:lpstr>RESUMO</vt:lpstr>
      <vt:lpstr>cronograma físico-financeiro</vt:lpstr>
      <vt:lpstr>'cronograma físico-financeiro'!Area_de_impressao</vt:lpstr>
      <vt:lpstr>RESUMO!Area_de_impressao</vt:lpstr>
      <vt:lpstr>'cronograma físico-financeiro'!Titulos_de_impressao</vt:lpstr>
      <vt:lpstr>PLAN.PP!Titulos_de_impressao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Americo Borges de Souza</dc:creator>
  <cp:lastModifiedBy>Alfredo Americo Borges de Souza</cp:lastModifiedBy>
  <cp:lastPrinted>2023-07-19T14:41:07Z</cp:lastPrinted>
  <dcterms:created xsi:type="dcterms:W3CDTF">2017-06-28T14:49:31Z</dcterms:created>
  <dcterms:modified xsi:type="dcterms:W3CDTF">2023-09-22T11:34:34Z</dcterms:modified>
</cp:coreProperties>
</file>